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80000009_{16848B77-080A-48CF-BDB0-318F2F2998EB}" xr6:coauthVersionLast="47" xr6:coauthVersionMax="47" xr10:uidLastSave="{00000000-0000-0000-0000-000000000000}"/>
  <bookViews>
    <workbookView xWindow="-120" yWindow="-120" windowWidth="29040" windowHeight="15720" xr2:uid="{7FCF0D75-67A2-42FD-869A-13163476C7B6}"/>
  </bookViews>
  <sheets>
    <sheet name="Kuukausipalkkaine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4" l="1"/>
  <c r="B9" i="4" s="1"/>
  <c r="B10" i="4"/>
  <c r="B11" i="4" l="1"/>
  <c r="B14" i="4" s="1"/>
</calcChain>
</file>

<file path=xl/sharedStrings.xml><?xml version="1.0" encoding="utf-8"?>
<sst xmlns="http://schemas.openxmlformats.org/spreadsheetml/2006/main" count="15" uniqueCount="14">
  <si>
    <t>Vaihtokerroin</t>
  </si>
  <si>
    <t>%</t>
  </si>
  <si>
    <t>Täysiä lomanmääräytymiskuukausia</t>
  </si>
  <si>
    <t>Lomataulukko</t>
  </si>
  <si>
    <t>Varsinainen palkka kuukaudessa</t>
  </si>
  <si>
    <t>Lomarahan määrä, euroa</t>
  </si>
  <si>
    <t>Lomarahaprosentti</t>
  </si>
  <si>
    <t>Lomarahavapaita enintään</t>
  </si>
  <si>
    <t>Vähennys/lomarahavapaapäivä</t>
  </si>
  <si>
    <t>Pidän lomarahavapaita</t>
  </si>
  <si>
    <t>Lomarahaa jää</t>
  </si>
  <si>
    <t>Merkitse tummiin ruutuihin tarvittavat tiedot.</t>
  </si>
  <si>
    <t>Lomaraha ja -korvaustaulukot</t>
  </si>
  <si>
    <t>Lomarahanvaihtotaulukko - kokoaikainen kuukausipalkkainen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</si>
</sst>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\ 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" fontId="2" fillId="2" borderId="3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3" fillId="0" borderId="3" xfId="0" applyNumberFormat="1" applyFont="1" applyBorder="1" applyProtection="1"/>
    <xf numFmtId="0" fontId="3" fillId="0" borderId="0" xfId="0" applyFont="1" applyProtection="1"/>
    <xf numFmtId="4" fontId="3" fillId="0" borderId="3" xfId="0" applyNumberFormat="1" applyFont="1" applyBorder="1" applyProtection="1"/>
    <xf numFmtId="0" fontId="3" fillId="0" borderId="3" xfId="0" applyFont="1" applyBorder="1" applyProtection="1"/>
    <xf numFmtId="4" fontId="3" fillId="0" borderId="0" xfId="0" applyNumberFormat="1" applyFont="1" applyProtection="1"/>
    <xf numFmtId="0" fontId="0" fillId="0" borderId="1" xfId="0" applyBorder="1" applyAlignment="1" applyProtection="1">
      <alignment horizontal="center"/>
    </xf>
    <xf numFmtId="9" fontId="0" fillId="0" borderId="1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9" fontId="0" fillId="0" borderId="2" xfId="0" applyNumberForma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04A43-D97D-466D-97FC-370D3B96C3B2}">
  <dimension ref="A1:H14"/>
  <sheetViews>
    <sheetView tabSelected="1" workbookViewId="0">
      <selection activeCell="E24" sqref="E24"/>
    </sheetView>
  </sheetViews>
  <sheetFormatPr defaultRowHeight="15" x14ac:dyDescent="0.25"/>
  <cols>
    <col min="1" max="1" width="50.7109375" style="3" customWidth="1"/>
    <col min="2" max="2" width="11.85546875" style="3" customWidth="1"/>
    <col min="3" max="6" width="8.85546875" style="3" customWidth="1"/>
    <col min="7" max="7" width="13.42578125" style="3" customWidth="1"/>
    <col min="8" max="16384" width="9.140625" style="3"/>
  </cols>
  <sheetData>
    <row r="1" spans="1:8" ht="15.75" x14ac:dyDescent="0.25">
      <c r="A1" s="1" t="s">
        <v>13</v>
      </c>
      <c r="B1" s="2"/>
      <c r="G1" s="4" t="s">
        <v>12</v>
      </c>
    </row>
    <row r="2" spans="1:8" ht="15.75" x14ac:dyDescent="0.25">
      <c r="A2" s="2" t="s">
        <v>11</v>
      </c>
      <c r="B2" s="2"/>
    </row>
    <row r="3" spans="1:8" ht="15.75" x14ac:dyDescent="0.25">
      <c r="A3" s="2"/>
      <c r="B3" s="2"/>
    </row>
    <row r="4" spans="1:8" ht="15.75" x14ac:dyDescent="0.25">
      <c r="A4" s="1" t="s">
        <v>4</v>
      </c>
      <c r="B4" s="5">
        <v>2500</v>
      </c>
      <c r="G4" s="4" t="s">
        <v>0</v>
      </c>
      <c r="H4" s="6">
        <v>4.76</v>
      </c>
    </row>
    <row r="5" spans="1:8" ht="15.75" x14ac:dyDescent="0.25">
      <c r="A5" s="1" t="s">
        <v>2</v>
      </c>
      <c r="B5" s="7">
        <v>12</v>
      </c>
    </row>
    <row r="6" spans="1:8" ht="15.75" x14ac:dyDescent="0.25">
      <c r="A6" s="1" t="s">
        <v>3</v>
      </c>
      <c r="B6" s="7">
        <v>1</v>
      </c>
      <c r="G6" s="8" t="s">
        <v>3</v>
      </c>
      <c r="H6" s="9"/>
    </row>
    <row r="7" spans="1:8" ht="15.75" x14ac:dyDescent="0.25">
      <c r="A7" s="1" t="s">
        <v>6</v>
      </c>
      <c r="B7" s="12">
        <f>VLOOKUP(B6,Kuukausipalkkainen!$G$8:$H$10,2)</f>
        <v>0.06</v>
      </c>
      <c r="G7" s="10"/>
      <c r="H7" s="11" t="s">
        <v>1</v>
      </c>
    </row>
    <row r="8" spans="1:8" ht="15.75" x14ac:dyDescent="0.25">
      <c r="A8" s="2"/>
      <c r="B8" s="13"/>
      <c r="G8" s="17">
        <v>1</v>
      </c>
      <c r="H8" s="18">
        <v>0.06</v>
      </c>
    </row>
    <row r="9" spans="1:8" ht="15.75" x14ac:dyDescent="0.25">
      <c r="A9" s="1" t="s">
        <v>5</v>
      </c>
      <c r="B9" s="14">
        <f>ROUND($B$5*$B$7*$B$4,2)</f>
        <v>1800</v>
      </c>
      <c r="G9" s="19">
        <v>2</v>
      </c>
      <c r="H9" s="20">
        <v>0.05</v>
      </c>
    </row>
    <row r="10" spans="1:8" ht="15.75" x14ac:dyDescent="0.25">
      <c r="A10" s="1" t="s">
        <v>8</v>
      </c>
      <c r="B10" s="14">
        <f>ROUND(B4*Kuukausipalkkainen!$H$4/100,2)</f>
        <v>119</v>
      </c>
      <c r="G10" s="19">
        <v>3</v>
      </c>
      <c r="H10" s="20">
        <v>0.04</v>
      </c>
    </row>
    <row r="11" spans="1:8" ht="15.75" x14ac:dyDescent="0.25">
      <c r="A11" s="1" t="s">
        <v>7</v>
      </c>
      <c r="B11" s="15">
        <f>IF(B4&gt;0,ROUND(B9/B10,0),0)</f>
        <v>15</v>
      </c>
    </row>
    <row r="12" spans="1:8" ht="15.75" x14ac:dyDescent="0.25">
      <c r="A12" s="2"/>
      <c r="B12" s="2"/>
    </row>
    <row r="13" spans="1:8" ht="15.75" x14ac:dyDescent="0.25">
      <c r="A13" s="1" t="s">
        <v>9</v>
      </c>
      <c r="B13" s="7">
        <v>0</v>
      </c>
    </row>
    <row r="14" spans="1:8" ht="15.75" x14ac:dyDescent="0.25">
      <c r="A14" s="1" t="s">
        <v>10</v>
      </c>
      <c r="B14" s="16">
        <f>IF(AND(B11-B13&gt;0,B9-B13*B10&gt;0),ROUND(B9-B13*B10,2),0)</f>
        <v>1800</v>
      </c>
    </row>
  </sheetData>
  <sheetProtection sheet="1" objects="1" scenarios="1" selectLockedCells="1"/>
  <mergeCells count="1">
    <mergeCell ref="G6:G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D2CE56190D7B9408307A835F5AF1F58" ma:contentTypeVersion="16" ma:contentTypeDescription="Luo uusi asiakirja." ma:contentTypeScope="" ma:versionID="d20680ba6545990ffd5b4f744497f9de">
  <xsd:schema xmlns:xsd="http://www.w3.org/2001/XMLSchema" xmlns:xs="http://www.w3.org/2001/XMLSchema" xmlns:p="http://schemas.microsoft.com/office/2006/metadata/properties" xmlns:ns2="66db9c19-d70c-4573-8979-ffecfd0ae984" xmlns:ns3="8ad1a41e-9875-4ad5-957b-896d1011c36a" targetNamespace="http://schemas.microsoft.com/office/2006/metadata/properties" ma:root="true" ma:fieldsID="8e78fba122a56ceddb996cc8b30a5fb5" ns2:_="" ns3:_="">
    <xsd:import namespace="66db9c19-d70c-4573-8979-ffecfd0ae984"/>
    <xsd:import namespace="8ad1a41e-9875-4ad5-957b-896d1011c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b9c19-d70c-4573-8979-ffecfd0ae9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Kuvien tunnisteet" ma:readOnly="false" ma:fieldId="{5cf76f15-5ced-4ddc-b409-7134ff3c332f}" ma:taxonomyMulti="true" ma:sspId="e63a637d-0aac-4958-a5cd-de682de1c7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1a41e-9875-4ad5-957b-896d1011c36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bb9f8d3-a39a-476d-8c7e-975b58a04d3f}" ma:internalName="TaxCatchAll" ma:showField="CatchAllData" ma:web="8ad1a41e-9875-4ad5-957b-896d1011c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d1a41e-9875-4ad5-957b-896d1011c36a" xsi:nil="true"/>
    <lcf76f155ced4ddcb4097134ff3c332f xmlns="66db9c19-d70c-4573-8979-ffecfd0ae98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11FE7F-9DE6-42B5-BF06-26C68F18BD0A}"/>
</file>

<file path=customXml/itemProps2.xml><?xml version="1.0" encoding="utf-8"?>
<ds:datastoreItem xmlns:ds="http://schemas.openxmlformats.org/officeDocument/2006/customXml" ds:itemID="{1BB67A92-984D-4622-B373-1A99EC140200}"/>
</file>

<file path=customXml/itemProps3.xml><?xml version="1.0" encoding="utf-8"?>
<ds:datastoreItem xmlns:ds="http://schemas.openxmlformats.org/officeDocument/2006/customXml" ds:itemID="{9C13F157-3FB4-4539-9F9C-BF48107E8D6D}"/>
</file>

<file path=docMetadata/LabelInfo.xml><?xml version="1.0" encoding="utf-8"?>
<clbl:labelList xmlns:clbl="http://schemas.microsoft.com/office/2020/mipLabelMetadata">
  <clbl:label id="{7ccf407a-af7a-4c53-8e36-9389a938dbf4}" enabled="1" method="Privileged" siteId="{a609c794-a48e-43b2-be34-990f3b068db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Kuukausipalkkainen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2026-08-05T09:26:41Z</dcterms:created>
  <dcterms:modified xsi:type="dcterms:W3CDTF">2026-08-05T10:22:58Z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0x0101007D2CE56190D7B9408307A835F5AF1F58</vt:lpwstr>
  </property>
</Properties>
</file>