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b048178\OneDrive for Business\Tilastot\2018\"/>
    </mc:Choice>
  </mc:AlternateContent>
  <xr:revisionPtr revIDLastSave="4" documentId="14_{3E20404C-8E6B-4666-A4E0-F7BF5999953E}" xr6:coauthVersionLast="45" xr6:coauthVersionMax="45" xr10:uidLastSave="{70306E58-CA82-4A09-B012-3B7C4B123133}"/>
  <bookViews>
    <workbookView xWindow="-120" yWindow="-120" windowWidth="20730" windowHeight="11160" xr2:uid="{597BA949-A5D6-450E-AFD8-AA5721CD59AB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5" i="1" l="1"/>
  <c r="D15" i="1" l="1"/>
  <c r="E15" i="1"/>
  <c r="F15" i="1"/>
  <c r="G15" i="1"/>
  <c r="I15" i="1"/>
  <c r="J15" i="1"/>
  <c r="C15" i="1"/>
  <c r="D72" i="1"/>
  <c r="E72" i="1"/>
  <c r="F72" i="1"/>
  <c r="G72" i="1"/>
  <c r="H72" i="1"/>
  <c r="I72" i="1"/>
  <c r="J72" i="1"/>
  <c r="C72" i="1"/>
  <c r="D58" i="1"/>
  <c r="E58" i="1"/>
  <c r="F58" i="1"/>
  <c r="G58" i="1"/>
  <c r="H58" i="1"/>
  <c r="I58" i="1"/>
  <c r="J58" i="1"/>
  <c r="C58" i="1"/>
  <c r="D43" i="1"/>
  <c r="E43" i="1"/>
  <c r="F43" i="1"/>
  <c r="G43" i="1"/>
  <c r="H43" i="1"/>
  <c r="I43" i="1"/>
  <c r="J43" i="1"/>
  <c r="C43" i="1"/>
  <c r="M15" i="1"/>
  <c r="D29" i="1"/>
  <c r="E29" i="1"/>
  <c r="F29" i="1"/>
  <c r="G29" i="1"/>
  <c r="H29" i="1"/>
  <c r="I29" i="1"/>
  <c r="J29" i="1"/>
  <c r="C29" i="1"/>
  <c r="K7" i="1"/>
  <c r="L7" i="1" s="1"/>
  <c r="K8" i="1"/>
  <c r="L8" i="1" s="1"/>
  <c r="K9" i="1"/>
  <c r="K10" i="1"/>
  <c r="L10" i="1" s="1"/>
  <c r="K11" i="1"/>
  <c r="L11" i="1" s="1"/>
  <c r="K12" i="1"/>
  <c r="L12" i="1" s="1"/>
  <c r="K13" i="1"/>
  <c r="L13" i="1" s="1"/>
  <c r="K14" i="1"/>
  <c r="L14" i="1" s="1"/>
  <c r="K64" i="1"/>
  <c r="L64" i="1" s="1"/>
  <c r="K65" i="1"/>
  <c r="L65" i="1" s="1"/>
  <c r="K66" i="1"/>
  <c r="L66" i="1" s="1"/>
  <c r="K67" i="1"/>
  <c r="L67" i="1" s="1"/>
  <c r="K68" i="1"/>
  <c r="L68" i="1" s="1"/>
  <c r="K69" i="1"/>
  <c r="L69" i="1" s="1"/>
  <c r="K70" i="1"/>
  <c r="L70" i="1" s="1"/>
  <c r="K71" i="1"/>
  <c r="L71" i="1" s="1"/>
  <c r="K50" i="1"/>
  <c r="L50" i="1" s="1"/>
  <c r="K51" i="1"/>
  <c r="L51" i="1" s="1"/>
  <c r="K52" i="1"/>
  <c r="L52" i="1" s="1"/>
  <c r="K53" i="1"/>
  <c r="L53" i="1" s="1"/>
  <c r="K54" i="1"/>
  <c r="L54" i="1" s="1"/>
  <c r="K55" i="1"/>
  <c r="L55" i="1" s="1"/>
  <c r="K56" i="1"/>
  <c r="L56" i="1" s="1"/>
  <c r="K57" i="1"/>
  <c r="L57" i="1" s="1"/>
  <c r="K6" i="1"/>
  <c r="L6" i="1" s="1"/>
  <c r="K63" i="1"/>
  <c r="L63" i="1" s="1"/>
  <c r="K49" i="1"/>
  <c r="L49" i="1" s="1"/>
  <c r="K35" i="1"/>
  <c r="L35" i="1" s="1"/>
  <c r="K36" i="1"/>
  <c r="L36" i="1" s="1"/>
  <c r="K37" i="1"/>
  <c r="L37" i="1" s="1"/>
  <c r="K38" i="1"/>
  <c r="L38" i="1" s="1"/>
  <c r="K39" i="1"/>
  <c r="L39" i="1" s="1"/>
  <c r="K40" i="1"/>
  <c r="L40" i="1" s="1"/>
  <c r="K41" i="1"/>
  <c r="L41" i="1" s="1"/>
  <c r="K42" i="1"/>
  <c r="L42" i="1" s="1"/>
  <c r="K34" i="1"/>
  <c r="K21" i="1"/>
  <c r="L21" i="1" s="1"/>
  <c r="K22" i="1"/>
  <c r="L22" i="1" s="1"/>
  <c r="K23" i="1"/>
  <c r="L23" i="1" s="1"/>
  <c r="K24" i="1"/>
  <c r="L24" i="1" s="1"/>
  <c r="K25" i="1"/>
  <c r="L25" i="1" s="1"/>
  <c r="K26" i="1"/>
  <c r="L26" i="1" s="1"/>
  <c r="K27" i="1"/>
  <c r="L27" i="1" s="1"/>
  <c r="K28" i="1"/>
  <c r="L28" i="1" s="1"/>
  <c r="K20" i="1"/>
  <c r="K29" i="1" l="1"/>
  <c r="K43" i="1"/>
  <c r="L43" i="1" s="1"/>
  <c r="K15" i="1"/>
  <c r="L15" i="1" s="1"/>
  <c r="L20" i="1"/>
  <c r="L29" i="1"/>
  <c r="L34" i="1"/>
  <c r="K58" i="1"/>
  <c r="L58" i="1" s="1"/>
  <c r="K72" i="1"/>
  <c r="L72" i="1" s="1"/>
  <c r="L9" i="1"/>
</calcChain>
</file>

<file path=xl/sharedStrings.xml><?xml version="1.0" encoding="utf-8"?>
<sst xmlns="http://schemas.openxmlformats.org/spreadsheetml/2006/main" count="338" uniqueCount="75">
  <si>
    <t>Borgå</t>
  </si>
  <si>
    <t>Espoo</t>
  </si>
  <si>
    <t>Helsinki</t>
  </si>
  <si>
    <t>Kuopio</t>
  </si>
  <si>
    <t>Lapua</t>
  </si>
  <si>
    <t>Mikkeli</t>
  </si>
  <si>
    <t>Oulu</t>
  </si>
  <si>
    <t>Tampere</t>
  </si>
  <si>
    <t>Turku</t>
  </si>
  <si>
    <t xml:space="preserve"> Jäsenmäärä</t>
  </si>
  <si>
    <t>SPS    Yksityisiltä vapaaehtoinen - Enskilda gåvor</t>
  </si>
  <si>
    <t>Hiippakunta</t>
  </si>
  <si>
    <t>Vapaaehtoinen kannatus yksityisiltä 2018</t>
  </si>
  <si>
    <t>Vapaaehtoinen kannatus seurakuntien kautta 2018</t>
  </si>
  <si>
    <t>Talousarviotuki 2018</t>
  </si>
  <si>
    <t>Testamentit 2018</t>
  </si>
  <si>
    <t>Taloudellinen kannatus yhteensä 2018</t>
  </si>
  <si>
    <t>Yhteensä             Total</t>
  </si>
  <si>
    <t>Jäsentä kohti - Per medlem</t>
  </si>
  <si>
    <t>SEKL    Yhteensä - Total</t>
  </si>
  <si>
    <t>Kylväjä Yhteensä    Total</t>
  </si>
  <si>
    <t>SPS       Yhteensä  Total</t>
  </si>
  <si>
    <t>SLEF     Yhteensä  Total</t>
  </si>
  <si>
    <t>SLEY     Yhteensä    Total</t>
  </si>
  <si>
    <t>Sansa  Yhteensä    Total</t>
  </si>
  <si>
    <t>KUA    Yhteensä    Total</t>
  </si>
  <si>
    <t>SLEY Yksityisiltä vapaaehtoinen - Enskilda gåvor</t>
  </si>
  <si>
    <t>SLEF Yksityisiltä vapaaehtoinen - Enskilda gåvor</t>
  </si>
  <si>
    <t>SEKL Yksityisiltä vapaaehtoinen - Enskilda gåvor</t>
  </si>
  <si>
    <t>Kylväjä Yksityisiltä vapaaehtoinen - Enskilda gåvor</t>
  </si>
  <si>
    <t>Sansa Yksityisiltä vapaaehtoinen - Enskilda gåvor</t>
  </si>
  <si>
    <t>KUA Yksityisiltä vapaaehtoinen - Enskilda gåvor</t>
  </si>
  <si>
    <t>SLEY Seurakunnilta Församlingarna</t>
  </si>
  <si>
    <t>SLEF Seurakunnilta Församlingarna</t>
  </si>
  <si>
    <t>SPS Seurakunnilta Församlingarna</t>
  </si>
  <si>
    <t>SEKL Seurakunnilta Församlingarna</t>
  </si>
  <si>
    <t>Kylväjä Seurakunnilta Församlingarna</t>
  </si>
  <si>
    <t>Sansa Seurakunnilta Församlingarna</t>
  </si>
  <si>
    <t>KUA Seurakunnilta Församlingarna</t>
  </si>
  <si>
    <t>SLEY Talousarvio-avustukset - Budgetanslag</t>
  </si>
  <si>
    <t>SLEF Talousarvio-avustukset - Budgetanslag</t>
  </si>
  <si>
    <t>SPS Talousarvio-avustukset - Budgetanslag</t>
  </si>
  <si>
    <t>SEKL Talousarvio-avustukset - Budgetanslag</t>
  </si>
  <si>
    <t>Kylväjä Talousarvio-avustukset - Budgetanslag</t>
  </si>
  <si>
    <t>Sansa Talousarvio-avustukset - Budgetanslag</t>
  </si>
  <si>
    <t>KUA Talousarvio-avustukset - Budgetanslag</t>
  </si>
  <si>
    <t>SLEY Testamentit  Testamenten</t>
  </si>
  <si>
    <t>SLEF Testamentit  Testamenten</t>
  </si>
  <si>
    <t>SPS Testamentit  Testamenten</t>
  </si>
  <si>
    <t>SEKL Testamentit  Testamenten</t>
  </si>
  <si>
    <t>Kylväjä Testamentit  Testamenten</t>
  </si>
  <si>
    <t>Sansa Testamentit  Testamenten</t>
  </si>
  <si>
    <t>KUA Testamentit  Testamenten</t>
  </si>
  <si>
    <t>Huomio: näistä luvuista puuttuvat ns. kohdentamattomat tulot sekä ulkomailta tulleet lahjoitukset, yhteensä n. 3 miljoonaa euroa.</t>
  </si>
  <si>
    <t>Suomen Lähetysseura</t>
  </si>
  <si>
    <t>SLEY =</t>
  </si>
  <si>
    <t>Suomen Luterilainen Evankeliumiyhdistys</t>
  </si>
  <si>
    <t>SLEF =</t>
  </si>
  <si>
    <t>Svenska Lutherska Evangeliföreningen i Finland</t>
  </si>
  <si>
    <t>SPS =</t>
  </si>
  <si>
    <t>Suomen Pipliaseura</t>
  </si>
  <si>
    <t>SEKL =</t>
  </si>
  <si>
    <t>Suomen Evankelisluterilainen Kansanlähetys</t>
  </si>
  <si>
    <t>Lähetysyhdistys Kylväjä</t>
  </si>
  <si>
    <t>SANSA =</t>
  </si>
  <si>
    <t>Medialähetys Sanansaattajat</t>
  </si>
  <si>
    <t>KUA =</t>
  </si>
  <si>
    <t>Kirkon Ulkomaanapu</t>
  </si>
  <si>
    <t>Kylväjä =</t>
  </si>
  <si>
    <t>Suomen Lähetysseura   Yhteensä    Total</t>
  </si>
  <si>
    <t>Suomen Lähetysseura Yksityisiltä vapaaehtoinen - Enskilda gåvor</t>
  </si>
  <si>
    <t>Suomen Lähetysseura Seurakunnilta Församlingarna</t>
  </si>
  <si>
    <t>Suomen Lähetysseura Talousarvio-avustukset - Budgetanslag</t>
  </si>
  <si>
    <t>Suomen Lähetysseura Testamentit  Testamenten</t>
  </si>
  <si>
    <t xml:space="preserve"> Suomen Lähetysseura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</si>
</sst>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8"/>
      <color rgb="FF9C0006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2" tint="-9.9948118533890809E-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auto="1"/>
      </left>
      <right style="thin">
        <color auto="1"/>
      </right>
      <top/>
      <bottom style="thin">
        <color theme="4" tint="0.3999755851924192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4" tint="0.39994506668294322"/>
      </left>
      <right style="thin">
        <color auto="1"/>
      </right>
      <top/>
      <bottom style="thin">
        <color theme="4" tint="0.3999755851924192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7">
    <xf numFmtId="0" fontId="0" fillId="0" borderId="0"/>
    <xf numFmtId="0" fontId="1" fillId="2" borderId="0" applyNumberFormat="0" applyBorder="0" applyAlignment="0" applyProtection="0"/>
    <xf numFmtId="0" fontId="2" fillId="3" borderId="2" applyNumberFormat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</cellStyleXfs>
  <cellXfs count="21">
    <xf numFmtId="0" fontId="0" fillId="0" borderId="0" xfId="0"/>
    <xf numFmtId="4" fontId="0" fillId="0" borderId="0" xfId="0" applyNumberFormat="1"/>
    <xf numFmtId="4" fontId="0" fillId="0" borderId="4" xfId="0" applyNumberFormat="1" applyBorder="1"/>
    <xf numFmtId="4" fontId="0" fillId="0" borderId="4" xfId="0" applyNumberFormat="1" applyBorder="1" applyAlignment="1">
      <alignment horizontal="left"/>
    </xf>
    <xf numFmtId="4" fontId="0" fillId="0" borderId="5" xfId="0" applyNumberFormat="1" applyBorder="1" applyAlignment="1">
      <alignment horizontal="left"/>
    </xf>
    <xf numFmtId="4" fontId="0" fillId="0" borderId="5" xfId="0" applyNumberFormat="1" applyBorder="1"/>
    <xf numFmtId="4" fontId="3" fillId="8" borderId="6" xfId="0" applyNumberFormat="1" applyFont="1" applyFill="1" applyBorder="1" applyAlignment="1">
      <alignment vertical="top" wrapText="1"/>
    </xf>
    <xf numFmtId="4" fontId="2" fillId="3" borderId="2" xfId="2" applyNumberFormat="1" applyAlignment="1">
      <alignment horizontal="left"/>
    </xf>
    <xf numFmtId="4" fontId="2" fillId="3" borderId="2" xfId="2" applyNumberFormat="1"/>
    <xf numFmtId="0" fontId="8" fillId="0" borderId="0" xfId="0" applyFont="1" applyBorder="1" applyAlignment="1">
      <alignment horizontal="right"/>
    </xf>
    <xf numFmtId="4" fontId="3" fillId="8" borderId="3" xfId="0" applyNumberFormat="1" applyFont="1" applyFill="1" applyBorder="1" applyAlignment="1">
      <alignment horizontal="center" vertical="top" wrapText="1"/>
    </xf>
    <xf numFmtId="4" fontId="3" fillId="8" borderId="4" xfId="0" applyNumberFormat="1" applyFont="1" applyFill="1" applyBorder="1" applyAlignment="1">
      <alignment horizontal="center" vertical="top" wrapText="1"/>
    </xf>
    <xf numFmtId="4" fontId="8" fillId="9" borderId="7" xfId="0" applyNumberFormat="1" applyFont="1" applyFill="1" applyBorder="1" applyAlignment="1">
      <alignment horizontal="center"/>
    </xf>
    <xf numFmtId="4" fontId="8" fillId="9" borderId="8" xfId="0" applyNumberFormat="1" applyFont="1" applyFill="1" applyBorder="1" applyAlignment="1">
      <alignment horizontal="center"/>
    </xf>
    <xf numFmtId="4" fontId="8" fillId="9" borderId="9" xfId="0" applyNumberFormat="1" applyFont="1" applyFill="1" applyBorder="1" applyAlignment="1">
      <alignment horizontal="center"/>
    </xf>
    <xf numFmtId="4" fontId="5" fillId="4" borderId="0" xfId="3" applyNumberFormat="1" applyFont="1" applyAlignment="1">
      <alignment horizontal="center"/>
    </xf>
    <xf numFmtId="4" fontId="5" fillId="5" borderId="1" xfId="4" applyNumberFormat="1" applyFont="1" applyBorder="1" applyAlignment="1">
      <alignment horizontal="center"/>
    </xf>
    <xf numFmtId="4" fontId="5" fillId="6" borderId="0" xfId="5" applyNumberFormat="1" applyFont="1" applyAlignment="1">
      <alignment horizontal="center"/>
    </xf>
    <xf numFmtId="4" fontId="6" fillId="2" borderId="0" xfId="1" applyNumberFormat="1" applyFont="1" applyAlignment="1">
      <alignment horizontal="center"/>
    </xf>
    <xf numFmtId="4" fontId="7" fillId="7" borderId="0" xfId="6" applyNumberFormat="1" applyFont="1" applyAlignment="1">
      <alignment horizontal="center"/>
    </xf>
    <xf numFmtId="3" fontId="9" fillId="0" borderId="0" xfId="0" applyNumberFormat="1" applyFont="1" applyBorder="1" applyAlignment="1">
      <alignment horizontal="right"/>
    </xf>
  </cellXfs>
  <cellStyles count="7">
    <cellStyle name="Aksentti1" xfId="3" builtinId="29"/>
    <cellStyle name="Aksentti2" xfId="4" builtinId="33"/>
    <cellStyle name="Aksentti4" xfId="5" builtinId="41"/>
    <cellStyle name="Aksentti6" xfId="6" builtinId="49"/>
    <cellStyle name="Huono" xfId="1" builtinId="27"/>
    <cellStyle name="Normaali" xfId="0" builtinId="0"/>
    <cellStyle name="Tarkistussolu" xfId="2" builtinId="23"/>
  </cellStyles>
  <dxfs count="1">
    <dxf>
      <font>
        <color theme="0"/>
      </font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48D541-62DC-4821-AA40-5F166E1560C3}">
  <dimension ref="B1:M82"/>
  <sheetViews>
    <sheetView tabSelected="1" workbookViewId="0">
      <selection activeCell="B5" sqref="B5"/>
    </sheetView>
  </sheetViews>
  <sheetFormatPr defaultRowHeight="15" x14ac:dyDescent="0.25"/>
  <cols>
    <col min="1" max="2" width="13.140625" style="1" customWidth="1"/>
    <col min="3" max="10" width="14.42578125" style="1" customWidth="1"/>
    <col min="11" max="18" width="14.5703125" style="1" customWidth="1"/>
    <col min="19" max="41" width="13.140625" style="1" customWidth="1"/>
    <col min="42" max="16384" width="9.140625" style="1"/>
  </cols>
  <sheetData>
    <row r="1" spans="2:13" ht="15.75" thickBot="1" x14ac:dyDescent="0.3"/>
    <row r="2" spans="2:13" ht="20.25" thickTop="1" thickBot="1" x14ac:dyDescent="0.35">
      <c r="B2" s="12" t="s">
        <v>53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4"/>
    </row>
    <row r="3" spans="2:13" ht="15.75" thickTop="1" x14ac:dyDescent="0.25"/>
    <row r="4" spans="2:13" ht="23.25" x14ac:dyDescent="0.35">
      <c r="B4" s="19" t="s">
        <v>16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2:13" ht="63" customHeight="1" x14ac:dyDescent="0.25">
      <c r="B5" s="6" t="s">
        <v>11</v>
      </c>
      <c r="C5" s="10" t="s">
        <v>69</v>
      </c>
      <c r="D5" s="10" t="s">
        <v>23</v>
      </c>
      <c r="E5" s="10" t="s">
        <v>22</v>
      </c>
      <c r="F5" s="10" t="s">
        <v>21</v>
      </c>
      <c r="G5" s="10" t="s">
        <v>20</v>
      </c>
      <c r="H5" s="10" t="s">
        <v>19</v>
      </c>
      <c r="I5" s="10" t="s">
        <v>24</v>
      </c>
      <c r="J5" s="10" t="s">
        <v>25</v>
      </c>
      <c r="K5" s="10" t="s">
        <v>17</v>
      </c>
      <c r="L5" s="10" t="s">
        <v>18</v>
      </c>
      <c r="M5" s="10" t="s">
        <v>9</v>
      </c>
    </row>
    <row r="6" spans="2:13" x14ac:dyDescent="0.25">
      <c r="B6" s="3" t="s">
        <v>0</v>
      </c>
      <c r="C6" s="2">
        <v>1367795.7585629998</v>
      </c>
      <c r="D6" s="2">
        <v>526</v>
      </c>
      <c r="E6" s="2">
        <v>521047.91999999987</v>
      </c>
      <c r="F6" s="2">
        <v>46636.259999999995</v>
      </c>
      <c r="G6" s="2">
        <v>60865.229999999996</v>
      </c>
      <c r="H6" s="1">
        <v>25341.56</v>
      </c>
      <c r="I6" s="2">
        <v>14965.04</v>
      </c>
      <c r="J6" s="2">
        <v>980390.46413786034</v>
      </c>
      <c r="K6" s="2">
        <f t="shared" ref="K6:K14" si="0">SUM(C6:J6)</f>
        <v>3017568.2327008601</v>
      </c>
      <c r="L6" s="2">
        <f>(K6/M6)</f>
        <v>12.724355711813502</v>
      </c>
      <c r="M6" s="2">
        <v>237149</v>
      </c>
    </row>
    <row r="7" spans="2:13" x14ac:dyDescent="0.25">
      <c r="B7" s="3" t="s">
        <v>1</v>
      </c>
      <c r="C7" s="2">
        <v>1745212.7770180004</v>
      </c>
      <c r="D7" s="2">
        <v>285556.47999999998</v>
      </c>
      <c r="E7" s="2">
        <v>18580.240000000002</v>
      </c>
      <c r="F7" s="2">
        <v>293676.62999999995</v>
      </c>
      <c r="G7" s="2">
        <v>650445.1399999999</v>
      </c>
      <c r="H7" s="1">
        <v>562682.12100000004</v>
      </c>
      <c r="I7" s="2">
        <v>422236.12999999995</v>
      </c>
      <c r="J7" s="2">
        <v>2208812.9856186435</v>
      </c>
      <c r="K7" s="2">
        <f t="shared" si="0"/>
        <v>6187202.5036366442</v>
      </c>
      <c r="L7" s="2">
        <f t="shared" ref="L7:L14" si="1">(K7/M7)</f>
        <v>15.221494161151758</v>
      </c>
      <c r="M7" s="2">
        <v>406478</v>
      </c>
    </row>
    <row r="8" spans="2:13" x14ac:dyDescent="0.25">
      <c r="B8" s="3" t="s">
        <v>2</v>
      </c>
      <c r="C8" s="2">
        <v>2923276.978755</v>
      </c>
      <c r="D8" s="2">
        <v>227966.84000000003</v>
      </c>
      <c r="E8" s="2">
        <v>0</v>
      </c>
      <c r="F8" s="2">
        <v>380941.43999999994</v>
      </c>
      <c r="G8" s="2">
        <v>519470.45</v>
      </c>
      <c r="H8" s="1">
        <v>321244.74599999998</v>
      </c>
      <c r="I8" s="2">
        <v>337115.98000000004</v>
      </c>
      <c r="J8" s="2">
        <v>3339943.1116079837</v>
      </c>
      <c r="K8" s="2">
        <f t="shared" si="0"/>
        <v>8049959.546362984</v>
      </c>
      <c r="L8" s="2">
        <f t="shared" si="1"/>
        <v>16.390322832675309</v>
      </c>
      <c r="M8" s="2">
        <v>491141</v>
      </c>
    </row>
    <row r="9" spans="2:13" x14ac:dyDescent="0.25">
      <c r="B9" s="3" t="s">
        <v>3</v>
      </c>
      <c r="C9" s="2">
        <v>1616430.7969349998</v>
      </c>
      <c r="D9" s="2">
        <v>197607.36</v>
      </c>
      <c r="E9" s="2">
        <v>0</v>
      </c>
      <c r="F9" s="2">
        <v>276617.86</v>
      </c>
      <c r="G9" s="2">
        <v>240110.17000000004</v>
      </c>
      <c r="H9" s="1">
        <v>669801.02350000013</v>
      </c>
      <c r="I9" s="2">
        <v>388429.56999999995</v>
      </c>
      <c r="J9" s="2">
        <v>1467078.9424983084</v>
      </c>
      <c r="K9" s="2">
        <f t="shared" si="0"/>
        <v>4856075.7229333082</v>
      </c>
      <c r="L9" s="2">
        <f t="shared" si="1"/>
        <v>12.652125953736327</v>
      </c>
      <c r="M9" s="2">
        <v>383815</v>
      </c>
    </row>
    <row r="10" spans="2:13" x14ac:dyDescent="0.25">
      <c r="B10" s="3" t="s">
        <v>4</v>
      </c>
      <c r="C10" s="2">
        <v>1542317.7340060002</v>
      </c>
      <c r="D10" s="2">
        <v>491636.47000000009</v>
      </c>
      <c r="E10" s="2">
        <v>0</v>
      </c>
      <c r="F10" s="2">
        <v>219853.28</v>
      </c>
      <c r="G10" s="2">
        <v>444206.32</v>
      </c>
      <c r="H10" s="1">
        <v>734967.94949999987</v>
      </c>
      <c r="I10" s="2">
        <v>337942.68</v>
      </c>
      <c r="J10" s="2">
        <v>1296410.1382384568</v>
      </c>
      <c r="K10" s="2">
        <f t="shared" si="0"/>
        <v>5067334.5717444569</v>
      </c>
      <c r="L10" s="2">
        <f t="shared" si="1"/>
        <v>12.307391407847495</v>
      </c>
      <c r="M10" s="2">
        <v>411731</v>
      </c>
    </row>
    <row r="11" spans="2:13" x14ac:dyDescent="0.25">
      <c r="B11" s="3" t="s">
        <v>5</v>
      </c>
      <c r="C11" s="2">
        <v>1703984.3330010001</v>
      </c>
      <c r="D11" s="2">
        <v>151906.29999999996</v>
      </c>
      <c r="E11" s="2">
        <v>0</v>
      </c>
      <c r="F11" s="2">
        <v>259488.86</v>
      </c>
      <c r="G11" s="2">
        <v>411169.66000000003</v>
      </c>
      <c r="H11" s="1">
        <v>876216.58000000007</v>
      </c>
      <c r="I11" s="2">
        <v>356569.65</v>
      </c>
      <c r="J11" s="2">
        <v>1064838.6516127407</v>
      </c>
      <c r="K11" s="2">
        <f t="shared" si="0"/>
        <v>4824174.0346137406</v>
      </c>
      <c r="L11" s="2">
        <f t="shared" si="1"/>
        <v>13.447062560072641</v>
      </c>
      <c r="M11" s="2">
        <v>358753</v>
      </c>
    </row>
    <row r="12" spans="2:13" x14ac:dyDescent="0.25">
      <c r="B12" s="3" t="s">
        <v>6</v>
      </c>
      <c r="C12" s="2">
        <v>1541101.153565</v>
      </c>
      <c r="D12" s="2">
        <v>458868.53</v>
      </c>
      <c r="E12" s="2">
        <v>0</v>
      </c>
      <c r="F12" s="2">
        <v>181127.31</v>
      </c>
      <c r="G12" s="2">
        <v>265702.75</v>
      </c>
      <c r="H12" s="1">
        <v>420934.33999999997</v>
      </c>
      <c r="I12" s="2">
        <v>258931.93000000008</v>
      </c>
      <c r="J12" s="2">
        <v>1387095.4041097297</v>
      </c>
      <c r="K12" s="2">
        <f t="shared" si="0"/>
        <v>4513761.4176747296</v>
      </c>
      <c r="L12" s="2">
        <f t="shared" si="1"/>
        <v>8.8771090987797354</v>
      </c>
      <c r="M12" s="2">
        <v>508472</v>
      </c>
    </row>
    <row r="13" spans="2:13" x14ac:dyDescent="0.25">
      <c r="B13" s="3" t="s">
        <v>7</v>
      </c>
      <c r="C13" s="2">
        <v>2662885.997864</v>
      </c>
      <c r="D13" s="2">
        <v>540997.59999999986</v>
      </c>
      <c r="E13" s="2">
        <v>0</v>
      </c>
      <c r="F13" s="2">
        <v>314777.17999999993</v>
      </c>
      <c r="G13" s="2">
        <v>590421.52000000025</v>
      </c>
      <c r="H13" s="1">
        <v>886301.31250000035</v>
      </c>
      <c r="I13" s="2">
        <v>572152.02999999991</v>
      </c>
      <c r="J13" s="2">
        <v>2318503.0641152919</v>
      </c>
      <c r="K13" s="2">
        <f t="shared" si="0"/>
        <v>7886038.704479292</v>
      </c>
      <c r="L13" s="2">
        <f t="shared" si="1"/>
        <v>13.085950518024692</v>
      </c>
      <c r="M13" s="2">
        <v>602634</v>
      </c>
    </row>
    <row r="14" spans="2:13" ht="15.75" thickBot="1" x14ac:dyDescent="0.3">
      <c r="B14" s="4" t="s">
        <v>8</v>
      </c>
      <c r="C14" s="5">
        <v>1997652.0210290002</v>
      </c>
      <c r="D14" s="5">
        <v>669013.05000000028</v>
      </c>
      <c r="E14" s="5">
        <v>0</v>
      </c>
      <c r="F14" s="5">
        <v>162906.19999999998</v>
      </c>
      <c r="G14" s="5">
        <v>329109.85000000003</v>
      </c>
      <c r="H14" s="1">
        <v>687156.37449999992</v>
      </c>
      <c r="I14" s="5">
        <v>402145.32000000007</v>
      </c>
      <c r="J14" s="5">
        <v>1541753.9940124594</v>
      </c>
      <c r="K14" s="5">
        <f t="shared" si="0"/>
        <v>5789736.8095414601</v>
      </c>
      <c r="L14" s="5">
        <f t="shared" si="1"/>
        <v>11.484838549435571</v>
      </c>
      <c r="M14" s="5">
        <v>504120</v>
      </c>
    </row>
    <row r="15" spans="2:13" ht="16.5" thickTop="1" thickBot="1" x14ac:dyDescent="0.3">
      <c r="B15" s="8"/>
      <c r="C15" s="8">
        <f>SUM(C6:C14)</f>
        <v>17100657.550736003</v>
      </c>
      <c r="D15" s="8">
        <f t="shared" ref="D15:K15" si="2">SUM(D6:D14)</f>
        <v>3024078.6300000004</v>
      </c>
      <c r="E15" s="8">
        <f t="shared" si="2"/>
        <v>539628.15999999992</v>
      </c>
      <c r="F15" s="8">
        <f t="shared" si="2"/>
        <v>2136025.0199999996</v>
      </c>
      <c r="G15" s="8">
        <f t="shared" si="2"/>
        <v>3511501.0900000003</v>
      </c>
      <c r="H15" s="8">
        <f t="shared" si="2"/>
        <v>5184646.0070000002</v>
      </c>
      <c r="I15" s="8">
        <f t="shared" si="2"/>
        <v>3090488.33</v>
      </c>
      <c r="J15" s="8">
        <f t="shared" si="2"/>
        <v>15604826.755951473</v>
      </c>
      <c r="K15" s="8">
        <f t="shared" si="2"/>
        <v>50191851.543687478</v>
      </c>
      <c r="L15" s="8">
        <f>(K15/M15)</f>
        <v>12.855554525156661</v>
      </c>
      <c r="M15" s="8">
        <f>SUM(M6:M14)</f>
        <v>3904293</v>
      </c>
    </row>
    <row r="16" spans="2:13" ht="15.75" thickTop="1" x14ac:dyDescent="0.25"/>
    <row r="18" spans="2:12" ht="21" x14ac:dyDescent="0.35">
      <c r="B18" s="15" t="s">
        <v>12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</row>
    <row r="19" spans="2:12" ht="75" x14ac:dyDescent="0.25">
      <c r="B19" s="6" t="s">
        <v>11</v>
      </c>
      <c r="C19" s="10" t="s">
        <v>70</v>
      </c>
      <c r="D19" s="10" t="s">
        <v>26</v>
      </c>
      <c r="E19" s="10" t="s">
        <v>27</v>
      </c>
      <c r="F19" s="10" t="s">
        <v>10</v>
      </c>
      <c r="G19" s="10" t="s">
        <v>28</v>
      </c>
      <c r="H19" s="10" t="s">
        <v>29</v>
      </c>
      <c r="I19" s="10" t="s">
        <v>30</v>
      </c>
      <c r="J19" s="10" t="s">
        <v>31</v>
      </c>
      <c r="K19" s="10" t="s">
        <v>17</v>
      </c>
      <c r="L19" s="11" t="s">
        <v>18</v>
      </c>
    </row>
    <row r="20" spans="2:12" x14ac:dyDescent="0.25">
      <c r="B20" s="3" t="s">
        <v>0</v>
      </c>
      <c r="C20" s="2">
        <v>395843.52674799995</v>
      </c>
      <c r="D20" s="2">
        <v>526</v>
      </c>
      <c r="E20" s="2">
        <v>216434.57</v>
      </c>
      <c r="F20" s="2">
        <v>2452</v>
      </c>
      <c r="G20" s="1">
        <v>14492.25</v>
      </c>
      <c r="H20" s="2">
        <v>41742.86</v>
      </c>
      <c r="I20" s="2">
        <v>1850.62</v>
      </c>
      <c r="J20" s="2">
        <v>482296.13</v>
      </c>
      <c r="K20" s="2">
        <f>SUM(C20:J20)</f>
        <v>1155637.9567479999</v>
      </c>
      <c r="L20" s="2">
        <f t="shared" ref="L20:L29" si="3">(K20/M6)</f>
        <v>4.8730458772670344</v>
      </c>
    </row>
    <row r="21" spans="2:12" x14ac:dyDescent="0.25">
      <c r="B21" s="3" t="s">
        <v>1</v>
      </c>
      <c r="C21" s="2">
        <v>266774.409407</v>
      </c>
      <c r="D21" s="2">
        <v>60612.45</v>
      </c>
      <c r="E21" s="2">
        <v>0</v>
      </c>
      <c r="F21" s="2">
        <v>95456.39999999998</v>
      </c>
      <c r="G21" s="1">
        <v>140922.44099999999</v>
      </c>
      <c r="H21" s="2">
        <v>202848.44</v>
      </c>
      <c r="I21" s="2">
        <v>142131.82</v>
      </c>
      <c r="J21" s="2">
        <v>1138536.1200000001</v>
      </c>
      <c r="K21" s="2">
        <f t="shared" ref="K21:K28" si="4">SUM(C21:J21)</f>
        <v>2047282.0804070001</v>
      </c>
      <c r="L21" s="2">
        <f t="shared" si="3"/>
        <v>5.0366368669571298</v>
      </c>
    </row>
    <row r="22" spans="2:12" x14ac:dyDescent="0.25">
      <c r="B22" s="3" t="s">
        <v>2</v>
      </c>
      <c r="C22" s="2">
        <v>359557.22532099992</v>
      </c>
      <c r="D22" s="2">
        <v>163461.21</v>
      </c>
      <c r="E22" s="2">
        <v>0</v>
      </c>
      <c r="F22" s="2">
        <v>60709.029999999992</v>
      </c>
      <c r="G22" s="1">
        <v>169053.20600000001</v>
      </c>
      <c r="H22" s="2">
        <v>230505.2</v>
      </c>
      <c r="I22" s="2">
        <v>179786.12999999998</v>
      </c>
      <c r="J22" s="2">
        <v>1820613.57</v>
      </c>
      <c r="K22" s="2">
        <f t="shared" si="4"/>
        <v>2983685.5713209999</v>
      </c>
      <c r="L22" s="2">
        <f t="shared" si="3"/>
        <v>6.0750081368099993</v>
      </c>
    </row>
    <row r="23" spans="2:12" x14ac:dyDescent="0.25">
      <c r="B23" s="3" t="s">
        <v>3</v>
      </c>
      <c r="C23" s="2">
        <v>269355.67346400005</v>
      </c>
      <c r="D23" s="2">
        <v>30186.67</v>
      </c>
      <c r="E23" s="2">
        <v>0</v>
      </c>
      <c r="F23" s="2">
        <v>59563.94000000001</v>
      </c>
      <c r="G23" s="1">
        <v>252715.77350000004</v>
      </c>
      <c r="H23" s="2">
        <v>89192.99</v>
      </c>
      <c r="I23" s="2">
        <v>144280.36000000002</v>
      </c>
      <c r="J23" s="2">
        <v>683629.37</v>
      </c>
      <c r="K23" s="2">
        <f t="shared" si="4"/>
        <v>1528924.776964</v>
      </c>
      <c r="L23" s="2">
        <f t="shared" si="3"/>
        <v>3.9834940712687099</v>
      </c>
    </row>
    <row r="24" spans="2:12" x14ac:dyDescent="0.25">
      <c r="B24" s="3" t="s">
        <v>4</v>
      </c>
      <c r="C24" s="2">
        <v>314427.79087199998</v>
      </c>
      <c r="D24" s="2">
        <v>142320.03</v>
      </c>
      <c r="E24" s="2">
        <v>0</v>
      </c>
      <c r="F24" s="2">
        <v>69198.36</v>
      </c>
      <c r="G24" s="1">
        <v>263960.19949999999</v>
      </c>
      <c r="H24" s="2">
        <v>195624.35</v>
      </c>
      <c r="I24" s="2">
        <v>129129.83999999998</v>
      </c>
      <c r="J24" s="2">
        <v>716567.54</v>
      </c>
      <c r="K24" s="2">
        <f t="shared" si="4"/>
        <v>1831228.1103719999</v>
      </c>
      <c r="L24" s="2">
        <f t="shared" si="3"/>
        <v>4.4476323385219958</v>
      </c>
    </row>
    <row r="25" spans="2:12" x14ac:dyDescent="0.25">
      <c r="B25" s="3" t="s">
        <v>5</v>
      </c>
      <c r="C25" s="2">
        <v>241973.87225700004</v>
      </c>
      <c r="D25" s="2">
        <v>55145.33</v>
      </c>
      <c r="E25" s="2">
        <v>0</v>
      </c>
      <c r="F25" s="2">
        <v>71884.010000000009</v>
      </c>
      <c r="G25" s="1">
        <v>353187.65</v>
      </c>
      <c r="H25" s="2">
        <v>151624.85</v>
      </c>
      <c r="I25" s="2">
        <v>117265.56000000001</v>
      </c>
      <c r="J25" s="2">
        <v>649881.9</v>
      </c>
      <c r="K25" s="2">
        <f t="shared" si="4"/>
        <v>1640963.1722570001</v>
      </c>
      <c r="L25" s="2">
        <f t="shared" si="3"/>
        <v>4.5740751220393978</v>
      </c>
    </row>
    <row r="26" spans="2:12" x14ac:dyDescent="0.25">
      <c r="B26" s="3" t="s">
        <v>6</v>
      </c>
      <c r="C26" s="2">
        <v>398516.75673600007</v>
      </c>
      <c r="D26" s="2">
        <v>150342.04999999999</v>
      </c>
      <c r="E26" s="2">
        <v>0</v>
      </c>
      <c r="F26" s="2">
        <v>40014.020000000004</v>
      </c>
      <c r="G26" s="1">
        <v>112008.39</v>
      </c>
      <c r="H26" s="2">
        <v>89359.42</v>
      </c>
      <c r="I26" s="2">
        <v>86663.049999999988</v>
      </c>
      <c r="J26" s="2">
        <v>716314.03</v>
      </c>
      <c r="K26" s="2">
        <f t="shared" si="4"/>
        <v>1593217.7167360003</v>
      </c>
      <c r="L26" s="2">
        <f t="shared" si="3"/>
        <v>3.1333440518573301</v>
      </c>
    </row>
    <row r="27" spans="2:12" x14ac:dyDescent="0.25">
      <c r="B27" s="3" t="s">
        <v>7</v>
      </c>
      <c r="C27" s="2">
        <v>432090.20818199991</v>
      </c>
      <c r="D27" s="2">
        <v>212101.15</v>
      </c>
      <c r="E27" s="2">
        <v>0</v>
      </c>
      <c r="F27" s="2">
        <v>85416.57</v>
      </c>
      <c r="G27" s="1">
        <v>329065.04249999998</v>
      </c>
      <c r="H27" s="2">
        <v>164310.46</v>
      </c>
      <c r="I27" s="2">
        <v>185213.33</v>
      </c>
      <c r="J27" s="2">
        <v>1170710.3999999999</v>
      </c>
      <c r="K27" s="2">
        <f t="shared" si="4"/>
        <v>2578907.1606819998</v>
      </c>
      <c r="L27" s="2">
        <f t="shared" si="3"/>
        <v>4.279392069949588</v>
      </c>
    </row>
    <row r="28" spans="2:12" ht="15.75" thickBot="1" x14ac:dyDescent="0.3">
      <c r="B28" s="4" t="s">
        <v>8</v>
      </c>
      <c r="C28" s="5">
        <v>576434.51045099995</v>
      </c>
      <c r="D28" s="5">
        <v>210519.1</v>
      </c>
      <c r="E28" s="5">
        <v>0</v>
      </c>
      <c r="F28" s="5">
        <v>53808.200000000004</v>
      </c>
      <c r="G28" s="1">
        <v>277556.16449999996</v>
      </c>
      <c r="H28" s="5">
        <v>112261.62</v>
      </c>
      <c r="I28" s="5">
        <v>128108.03</v>
      </c>
      <c r="J28" s="5">
        <v>852687.46</v>
      </c>
      <c r="K28" s="5">
        <f t="shared" si="4"/>
        <v>2211375.0849510003</v>
      </c>
      <c r="L28" s="5">
        <f t="shared" si="3"/>
        <v>4.3866045484229952</v>
      </c>
    </row>
    <row r="29" spans="2:12" ht="16.5" thickTop="1" thickBot="1" x14ac:dyDescent="0.3">
      <c r="B29" s="7"/>
      <c r="C29" s="8">
        <f>SUM(C20:C28)</f>
        <v>3254973.9734380003</v>
      </c>
      <c r="D29" s="8">
        <f t="shared" ref="D29:K29" si="5">SUM(D20:D28)</f>
        <v>1025213.99</v>
      </c>
      <c r="E29" s="8">
        <f t="shared" si="5"/>
        <v>216434.57</v>
      </c>
      <c r="F29" s="8">
        <f t="shared" si="5"/>
        <v>538502.53</v>
      </c>
      <c r="G29" s="8">
        <f t="shared" si="5"/>
        <v>1912961.1169999999</v>
      </c>
      <c r="H29" s="8">
        <f t="shared" si="5"/>
        <v>1277470.19</v>
      </c>
      <c r="I29" s="8">
        <f t="shared" si="5"/>
        <v>1114428.7399999998</v>
      </c>
      <c r="J29" s="8">
        <f t="shared" si="5"/>
        <v>8231236.5200000005</v>
      </c>
      <c r="K29" s="8">
        <f t="shared" si="5"/>
        <v>17571221.630438</v>
      </c>
      <c r="L29" s="8">
        <f t="shared" si="3"/>
        <v>4.5004874455984734</v>
      </c>
    </row>
    <row r="30" spans="2:12" ht="15.75" thickTop="1" x14ac:dyDescent="0.25"/>
    <row r="32" spans="2:12" ht="21" x14ac:dyDescent="0.35">
      <c r="B32" s="16" t="s">
        <v>13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</row>
    <row r="33" spans="2:12" ht="60" x14ac:dyDescent="0.25">
      <c r="B33" s="6" t="s">
        <v>11</v>
      </c>
      <c r="C33" s="10" t="s">
        <v>71</v>
      </c>
      <c r="D33" s="10" t="s">
        <v>32</v>
      </c>
      <c r="E33" s="10" t="s">
        <v>33</v>
      </c>
      <c r="F33" s="10" t="s">
        <v>34</v>
      </c>
      <c r="G33" s="10" t="s">
        <v>35</v>
      </c>
      <c r="H33" s="10" t="s">
        <v>36</v>
      </c>
      <c r="I33" s="10" t="s">
        <v>37</v>
      </c>
      <c r="J33" s="10" t="s">
        <v>38</v>
      </c>
      <c r="K33" s="10" t="s">
        <v>17</v>
      </c>
      <c r="L33" s="10" t="s">
        <v>18</v>
      </c>
    </row>
    <row r="34" spans="2:12" x14ac:dyDescent="0.25">
      <c r="B34" s="3" t="s">
        <v>0</v>
      </c>
      <c r="C34" s="2">
        <v>398587.85749999993</v>
      </c>
      <c r="D34" s="2">
        <v>0</v>
      </c>
      <c r="E34" s="2">
        <v>61926.87999999999</v>
      </c>
      <c r="F34" s="2">
        <v>21070.510000000002</v>
      </c>
      <c r="G34" s="1">
        <v>8518.31</v>
      </c>
      <c r="H34" s="2">
        <v>2609.8200000000002</v>
      </c>
      <c r="I34" s="2">
        <v>63.47</v>
      </c>
      <c r="J34" s="2">
        <v>264833.71413786052</v>
      </c>
      <c r="K34" s="2">
        <f t="shared" ref="K34:K42" si="6">SUM(C34:J34)</f>
        <v>757610.56163786049</v>
      </c>
      <c r="L34" s="2">
        <f t="shared" ref="L34:L43" si="7">(K34/M6)</f>
        <v>3.1946605789518845</v>
      </c>
    </row>
    <row r="35" spans="2:12" x14ac:dyDescent="0.25">
      <c r="B35" s="3" t="s">
        <v>1</v>
      </c>
      <c r="C35" s="2">
        <v>259151.72999999995</v>
      </c>
      <c r="D35" s="2">
        <v>36946.67</v>
      </c>
      <c r="E35" s="2">
        <v>61.2</v>
      </c>
      <c r="F35" s="2">
        <v>40764.640000000007</v>
      </c>
      <c r="G35" s="1">
        <v>102020.27</v>
      </c>
      <c r="H35" s="2">
        <v>56898.82</v>
      </c>
      <c r="I35" s="2">
        <v>59347.890000000007</v>
      </c>
      <c r="J35" s="2">
        <v>245093.79561864361</v>
      </c>
      <c r="K35" s="2">
        <f t="shared" si="6"/>
        <v>800285.01561864361</v>
      </c>
      <c r="L35" s="2">
        <f t="shared" si="7"/>
        <v>1.9688273796334455</v>
      </c>
    </row>
    <row r="36" spans="2:12" x14ac:dyDescent="0.25">
      <c r="B36" s="3" t="s">
        <v>2</v>
      </c>
      <c r="C36" s="2">
        <v>343409.27499999991</v>
      </c>
      <c r="D36" s="2">
        <v>23339.63</v>
      </c>
      <c r="E36" s="2">
        <v>0</v>
      </c>
      <c r="F36" s="2">
        <v>113980.44000000002</v>
      </c>
      <c r="G36" s="1">
        <v>35115.83</v>
      </c>
      <c r="H36" s="2">
        <v>42862.77</v>
      </c>
      <c r="I36" s="2">
        <v>54048.459999999992</v>
      </c>
      <c r="J36" s="2">
        <v>303254.38160798448</v>
      </c>
      <c r="K36" s="2">
        <f t="shared" si="6"/>
        <v>916010.78660798445</v>
      </c>
      <c r="L36" s="2">
        <f t="shared" si="7"/>
        <v>1.8650668272613862</v>
      </c>
    </row>
    <row r="37" spans="2:12" x14ac:dyDescent="0.25">
      <c r="B37" s="3" t="s">
        <v>3</v>
      </c>
      <c r="C37" s="2">
        <v>501367.48000000004</v>
      </c>
      <c r="D37" s="2">
        <v>39884.18</v>
      </c>
      <c r="E37" s="2">
        <v>0</v>
      </c>
      <c r="F37" s="2">
        <v>49470.650000000009</v>
      </c>
      <c r="G37" s="1">
        <v>150980.57999999999</v>
      </c>
      <c r="H37" s="2">
        <v>55020.18</v>
      </c>
      <c r="I37" s="2">
        <v>59699.59</v>
      </c>
      <c r="J37" s="2">
        <v>306051.59249830869</v>
      </c>
      <c r="K37" s="2">
        <f t="shared" si="6"/>
        <v>1162474.2524983087</v>
      </c>
      <c r="L37" s="2">
        <f t="shared" si="7"/>
        <v>3.0287358558115463</v>
      </c>
    </row>
    <row r="38" spans="2:12" x14ac:dyDescent="0.25">
      <c r="B38" s="3" t="s">
        <v>4</v>
      </c>
      <c r="C38" s="2">
        <v>393178.91749999992</v>
      </c>
      <c r="D38" s="2">
        <v>127334.81</v>
      </c>
      <c r="E38" s="2">
        <v>0</v>
      </c>
      <c r="F38" s="2">
        <v>57334.170000000006</v>
      </c>
      <c r="G38" s="1">
        <v>87639.200000000012</v>
      </c>
      <c r="H38" s="2">
        <v>81746.03</v>
      </c>
      <c r="I38" s="2">
        <v>72171.109999999986</v>
      </c>
      <c r="J38" s="2">
        <v>307225.59823845688</v>
      </c>
      <c r="K38" s="2">
        <f t="shared" si="6"/>
        <v>1126629.8357384568</v>
      </c>
      <c r="L38" s="2">
        <f t="shared" si="7"/>
        <v>2.7363250173983906</v>
      </c>
    </row>
    <row r="39" spans="2:12" x14ac:dyDescent="0.25">
      <c r="B39" s="3" t="s">
        <v>5</v>
      </c>
      <c r="C39" s="2">
        <v>454641.00750000001</v>
      </c>
      <c r="D39" s="2">
        <v>48339.19</v>
      </c>
      <c r="E39" s="2">
        <v>0</v>
      </c>
      <c r="F39" s="2">
        <v>73281.189999999988</v>
      </c>
      <c r="G39" s="1">
        <v>183763.71</v>
      </c>
      <c r="H39" s="2">
        <v>98383.21</v>
      </c>
      <c r="I39" s="2">
        <v>86686.91</v>
      </c>
      <c r="J39" s="2">
        <v>251826.7516127406</v>
      </c>
      <c r="K39" s="2">
        <f t="shared" si="6"/>
        <v>1196921.9691127406</v>
      </c>
      <c r="L39" s="2">
        <f t="shared" si="7"/>
        <v>3.3363399584470113</v>
      </c>
    </row>
    <row r="40" spans="2:12" x14ac:dyDescent="0.25">
      <c r="B40" s="3" t="s">
        <v>6</v>
      </c>
      <c r="C40" s="2">
        <v>477071.55499999999</v>
      </c>
      <c r="D40" s="2">
        <v>94785.35</v>
      </c>
      <c r="E40" s="2">
        <v>0</v>
      </c>
      <c r="F40" s="2">
        <v>61116.85</v>
      </c>
      <c r="G40" s="1">
        <v>80750.950000000026</v>
      </c>
      <c r="H40" s="2">
        <v>49444.33</v>
      </c>
      <c r="I40" s="2">
        <v>50512.369999999974</v>
      </c>
      <c r="J40" s="2">
        <v>295230.17410972971</v>
      </c>
      <c r="K40" s="2">
        <f t="shared" si="6"/>
        <v>1108911.5791097297</v>
      </c>
      <c r="L40" s="2">
        <f t="shared" si="7"/>
        <v>2.1808704886596111</v>
      </c>
    </row>
    <row r="41" spans="2:12" x14ac:dyDescent="0.25">
      <c r="B41" s="3" t="s">
        <v>7</v>
      </c>
      <c r="C41" s="2">
        <v>516282.1649999998</v>
      </c>
      <c r="D41" s="2">
        <v>77235.429999999993</v>
      </c>
      <c r="E41" s="2">
        <v>0</v>
      </c>
      <c r="F41" s="2">
        <v>61351.899999999987</v>
      </c>
      <c r="G41" s="1">
        <v>129257.80999999995</v>
      </c>
      <c r="H41" s="2">
        <v>86360.76</v>
      </c>
      <c r="I41" s="2">
        <v>130601.54000000001</v>
      </c>
      <c r="J41" s="2">
        <v>330631.45411529182</v>
      </c>
      <c r="K41" s="2">
        <f t="shared" si="6"/>
        <v>1331721.0591152916</v>
      </c>
      <c r="L41" s="2">
        <f t="shared" si="7"/>
        <v>2.2098339275833947</v>
      </c>
    </row>
    <row r="42" spans="2:12" ht="15.75" thickBot="1" x14ac:dyDescent="0.3">
      <c r="B42" s="4" t="s">
        <v>8</v>
      </c>
      <c r="C42" s="5">
        <v>499996.95</v>
      </c>
      <c r="D42" s="5">
        <v>116469.75999999999</v>
      </c>
      <c r="E42" s="5">
        <v>0</v>
      </c>
      <c r="F42" s="5">
        <v>51252.94999999999</v>
      </c>
      <c r="G42" s="1">
        <v>139368.21000000002</v>
      </c>
      <c r="H42" s="5">
        <v>77942.83</v>
      </c>
      <c r="I42" s="5">
        <v>73724.37000000001</v>
      </c>
      <c r="J42" s="5">
        <v>301159.8740124593</v>
      </c>
      <c r="K42" s="5">
        <f t="shared" si="6"/>
        <v>1259914.9440124591</v>
      </c>
      <c r="L42" s="5">
        <f t="shared" si="7"/>
        <v>2.4992361818861761</v>
      </c>
    </row>
    <row r="43" spans="2:12" ht="16.5" thickTop="1" thickBot="1" x14ac:dyDescent="0.3">
      <c r="B43" s="8"/>
      <c r="C43" s="8">
        <f>SUM(C34:C42)</f>
        <v>3843686.9375</v>
      </c>
      <c r="D43" s="8">
        <f t="shared" ref="D43:K43" si="8">SUM(D34:D42)</f>
        <v>564335.0199999999</v>
      </c>
      <c r="E43" s="8">
        <f t="shared" si="8"/>
        <v>61988.079999999987</v>
      </c>
      <c r="F43" s="8">
        <f t="shared" si="8"/>
        <v>529623.29999999993</v>
      </c>
      <c r="G43" s="8">
        <f t="shared" si="8"/>
        <v>917414.87000000011</v>
      </c>
      <c r="H43" s="8">
        <f t="shared" si="8"/>
        <v>551268.75</v>
      </c>
      <c r="I43" s="8">
        <f t="shared" si="8"/>
        <v>586855.71</v>
      </c>
      <c r="J43" s="8">
        <f t="shared" si="8"/>
        <v>2605307.3359514754</v>
      </c>
      <c r="K43" s="8">
        <f t="shared" si="8"/>
        <v>9660480.003451474</v>
      </c>
      <c r="L43" s="8">
        <f t="shared" si="7"/>
        <v>2.4743224966598238</v>
      </c>
    </row>
    <row r="44" spans="2:12" ht="15.75" thickTop="1" x14ac:dyDescent="0.25"/>
    <row r="45" spans="2:12" hidden="1" x14ac:dyDescent="0.25"/>
    <row r="47" spans="2:12" ht="21" x14ac:dyDescent="0.35">
      <c r="B47" s="17" t="s">
        <v>14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</row>
    <row r="48" spans="2:12" ht="60" x14ac:dyDescent="0.25">
      <c r="B48" s="6" t="s">
        <v>11</v>
      </c>
      <c r="C48" s="10" t="s">
        <v>72</v>
      </c>
      <c r="D48" s="10" t="s">
        <v>39</v>
      </c>
      <c r="E48" s="10" t="s">
        <v>40</v>
      </c>
      <c r="F48" s="10" t="s">
        <v>41</v>
      </c>
      <c r="G48" s="10" t="s">
        <v>42</v>
      </c>
      <c r="H48" s="10" t="s">
        <v>43</v>
      </c>
      <c r="I48" s="10" t="s">
        <v>44</v>
      </c>
      <c r="J48" s="10" t="s">
        <v>45</v>
      </c>
      <c r="K48" s="10" t="s">
        <v>17</v>
      </c>
      <c r="L48" s="10" t="s">
        <v>18</v>
      </c>
    </row>
    <row r="49" spans="2:12" x14ac:dyDescent="0.25">
      <c r="B49" s="3" t="s">
        <v>0</v>
      </c>
      <c r="C49" s="2">
        <v>565717.36</v>
      </c>
      <c r="D49" s="2">
        <v>0</v>
      </c>
      <c r="E49" s="2">
        <v>127469.37999999999</v>
      </c>
      <c r="F49" s="2">
        <v>23113.75</v>
      </c>
      <c r="G49" s="1">
        <v>2331</v>
      </c>
      <c r="H49" s="2">
        <v>16512.55</v>
      </c>
      <c r="I49" s="2">
        <v>13050.95</v>
      </c>
      <c r="J49" s="2">
        <v>233260.62000000002</v>
      </c>
      <c r="K49" s="2">
        <f t="shared" ref="K49:K57" si="9">SUM(C49:J49)</f>
        <v>981455.61</v>
      </c>
      <c r="L49" s="2">
        <f t="shared" ref="L49:L58" si="10">(K49/M6)</f>
        <v>4.1385610312503953</v>
      </c>
    </row>
    <row r="50" spans="2:12" x14ac:dyDescent="0.25">
      <c r="B50" s="3" t="s">
        <v>1</v>
      </c>
      <c r="C50" s="2">
        <v>1130599.79</v>
      </c>
      <c r="D50" s="2">
        <v>187997.36</v>
      </c>
      <c r="E50" s="2">
        <v>18519.04</v>
      </c>
      <c r="F50" s="2">
        <v>157455.59</v>
      </c>
      <c r="G50" s="1">
        <v>319739.40999999997</v>
      </c>
      <c r="H50" s="2">
        <v>205697.88</v>
      </c>
      <c r="I50" s="2">
        <v>220756.42</v>
      </c>
      <c r="J50" s="2">
        <v>824683.07000000007</v>
      </c>
      <c r="K50" s="2">
        <f t="shared" si="9"/>
        <v>3065448.5599999996</v>
      </c>
      <c r="L50" s="2">
        <f t="shared" si="10"/>
        <v>7.5414870177475768</v>
      </c>
    </row>
    <row r="51" spans="2:12" x14ac:dyDescent="0.25">
      <c r="B51" s="3" t="s">
        <v>2</v>
      </c>
      <c r="C51" s="2">
        <v>1982736.8600000003</v>
      </c>
      <c r="D51" s="2">
        <v>41166</v>
      </c>
      <c r="E51" s="2">
        <v>0</v>
      </c>
      <c r="F51" s="2">
        <v>206251.97</v>
      </c>
      <c r="G51" s="1">
        <v>117075.70999999999</v>
      </c>
      <c r="H51" s="2">
        <v>163657.9</v>
      </c>
      <c r="I51" s="2">
        <v>90781.389999999985</v>
      </c>
      <c r="J51" s="2">
        <v>829456.42000000016</v>
      </c>
      <c r="K51" s="2">
        <f t="shared" si="9"/>
        <v>3431126.2500000009</v>
      </c>
      <c r="L51" s="2">
        <f t="shared" si="10"/>
        <v>6.9860309972085428</v>
      </c>
    </row>
    <row r="52" spans="2:12" x14ac:dyDescent="0.25">
      <c r="B52" s="3" t="s">
        <v>3</v>
      </c>
      <c r="C52" s="2">
        <v>780861.7</v>
      </c>
      <c r="D52" s="2">
        <v>34740.69</v>
      </c>
      <c r="E52" s="2">
        <v>0</v>
      </c>
      <c r="F52" s="2">
        <v>116220.44999999997</v>
      </c>
      <c r="G52" s="1">
        <v>247958</v>
      </c>
      <c r="H52" s="2">
        <v>91489.33</v>
      </c>
      <c r="I52" s="2">
        <v>99482.52</v>
      </c>
      <c r="J52" s="2">
        <v>231055.11999999997</v>
      </c>
      <c r="K52" s="2">
        <f t="shared" si="9"/>
        <v>1601807.8099999998</v>
      </c>
      <c r="L52" s="2">
        <f t="shared" si="10"/>
        <v>4.1733851204356265</v>
      </c>
    </row>
    <row r="53" spans="2:12" x14ac:dyDescent="0.25">
      <c r="B53" s="3" t="s">
        <v>4</v>
      </c>
      <c r="C53" s="2">
        <v>760141.35000000009</v>
      </c>
      <c r="D53" s="2">
        <v>221981.63</v>
      </c>
      <c r="E53" s="2">
        <v>0</v>
      </c>
      <c r="F53" s="2">
        <v>83320.75</v>
      </c>
      <c r="G53" s="1">
        <v>238368.55000000002</v>
      </c>
      <c r="H53" s="2">
        <v>166835.94</v>
      </c>
      <c r="I53" s="2">
        <v>136641.72999999998</v>
      </c>
      <c r="J53" s="2">
        <v>257617</v>
      </c>
      <c r="K53" s="2">
        <f t="shared" si="9"/>
        <v>1864906.95</v>
      </c>
      <c r="L53" s="2">
        <f t="shared" si="10"/>
        <v>4.5294305019539456</v>
      </c>
    </row>
    <row r="54" spans="2:12" x14ac:dyDescent="0.25">
      <c r="B54" s="3" t="s">
        <v>5</v>
      </c>
      <c r="C54" s="2">
        <v>450004</v>
      </c>
      <c r="D54" s="2">
        <v>48421.78</v>
      </c>
      <c r="E54" s="2">
        <v>0</v>
      </c>
      <c r="F54" s="2">
        <v>109138.66</v>
      </c>
      <c r="G54" s="1">
        <v>317645.73</v>
      </c>
      <c r="H54" s="2">
        <v>161161.60000000001</v>
      </c>
      <c r="I54" s="2">
        <v>152158.47999999998</v>
      </c>
      <c r="J54" s="2">
        <v>163130</v>
      </c>
      <c r="K54" s="2">
        <f t="shared" si="9"/>
        <v>1401660.25</v>
      </c>
      <c r="L54" s="2">
        <f t="shared" si="10"/>
        <v>3.9070342268914824</v>
      </c>
    </row>
    <row r="55" spans="2:12" x14ac:dyDescent="0.25">
      <c r="B55" s="3" t="s">
        <v>6</v>
      </c>
      <c r="C55" s="2">
        <v>654563.50999999989</v>
      </c>
      <c r="D55" s="2">
        <v>170470.46</v>
      </c>
      <c r="E55" s="2">
        <v>0</v>
      </c>
      <c r="F55" s="2">
        <v>79996.44</v>
      </c>
      <c r="G55" s="1">
        <v>188175</v>
      </c>
      <c r="H55" s="2">
        <v>126899</v>
      </c>
      <c r="I55" s="2">
        <v>121756.51000000002</v>
      </c>
      <c r="J55" s="2">
        <v>375551.20000000007</v>
      </c>
      <c r="K55" s="2">
        <f t="shared" si="9"/>
        <v>1717412.12</v>
      </c>
      <c r="L55" s="2">
        <f t="shared" si="10"/>
        <v>3.3775942824776983</v>
      </c>
    </row>
    <row r="56" spans="2:12" x14ac:dyDescent="0.25">
      <c r="B56" s="3" t="s">
        <v>7</v>
      </c>
      <c r="C56" s="2">
        <v>1457310.0500000003</v>
      </c>
      <c r="D56" s="2">
        <v>251661.02</v>
      </c>
      <c r="E56" s="2">
        <v>0</v>
      </c>
      <c r="F56" s="2">
        <v>168008.71</v>
      </c>
      <c r="G56" s="1">
        <v>427224.76</v>
      </c>
      <c r="H56" s="2">
        <v>339750.3</v>
      </c>
      <c r="I56" s="2">
        <v>256253.06999999995</v>
      </c>
      <c r="J56" s="2">
        <v>817161.21</v>
      </c>
      <c r="K56" s="2">
        <f t="shared" si="9"/>
        <v>3717369.1199999996</v>
      </c>
      <c r="L56" s="2">
        <f t="shared" si="10"/>
        <v>6.1685353299017311</v>
      </c>
    </row>
    <row r="57" spans="2:12" ht="15.75" thickBot="1" x14ac:dyDescent="0.3">
      <c r="B57" s="4" t="s">
        <v>8</v>
      </c>
      <c r="C57" s="5">
        <v>781059.8</v>
      </c>
      <c r="D57" s="5">
        <v>165897.12</v>
      </c>
      <c r="E57" s="5">
        <v>0</v>
      </c>
      <c r="F57" s="5">
        <v>57845.049999999996</v>
      </c>
      <c r="G57" s="1">
        <v>270232.00000000006</v>
      </c>
      <c r="H57" s="5">
        <v>138905.4</v>
      </c>
      <c r="I57" s="5">
        <v>129671.78</v>
      </c>
      <c r="J57" s="5">
        <v>351906.66000000003</v>
      </c>
      <c r="K57" s="5">
        <f t="shared" si="9"/>
        <v>1895517.81</v>
      </c>
      <c r="L57" s="5">
        <f t="shared" si="10"/>
        <v>3.7600527850511782</v>
      </c>
    </row>
    <row r="58" spans="2:12" ht="16.5" thickTop="1" thickBot="1" x14ac:dyDescent="0.3">
      <c r="B58" s="8"/>
      <c r="C58" s="8">
        <f>SUM(C49:C57)</f>
        <v>8562994.4200000018</v>
      </c>
      <c r="D58" s="8">
        <f t="shared" ref="D58:K58" si="11">SUM(D49:D57)</f>
        <v>1122336.06</v>
      </c>
      <c r="E58" s="8">
        <f t="shared" si="11"/>
        <v>145988.41999999998</v>
      </c>
      <c r="F58" s="8">
        <f t="shared" si="11"/>
        <v>1001351.3700000001</v>
      </c>
      <c r="G58" s="8">
        <f t="shared" si="11"/>
        <v>2128750.16</v>
      </c>
      <c r="H58" s="8">
        <f t="shared" si="11"/>
        <v>1410909.9</v>
      </c>
      <c r="I58" s="8">
        <f t="shared" si="11"/>
        <v>1220552.8499999999</v>
      </c>
      <c r="J58" s="8">
        <f t="shared" si="11"/>
        <v>4083821.3000000007</v>
      </c>
      <c r="K58" s="8">
        <f t="shared" si="11"/>
        <v>19676704.48</v>
      </c>
      <c r="L58" s="8">
        <f t="shared" si="10"/>
        <v>5.0397612269366059</v>
      </c>
    </row>
    <row r="59" spans="2:12" ht="15.75" thickTop="1" x14ac:dyDescent="0.25"/>
    <row r="61" spans="2:12" ht="23.25" x14ac:dyDescent="0.35">
      <c r="B61" s="18" t="s">
        <v>15</v>
      </c>
      <c r="C61" s="18"/>
      <c r="D61" s="18"/>
      <c r="E61" s="18"/>
      <c r="F61" s="18"/>
      <c r="G61" s="18"/>
      <c r="H61" s="18"/>
      <c r="I61" s="18"/>
      <c r="J61" s="18"/>
      <c r="K61" s="18"/>
      <c r="L61" s="18"/>
    </row>
    <row r="62" spans="2:12" ht="45" x14ac:dyDescent="0.25">
      <c r="B62" s="6" t="s">
        <v>11</v>
      </c>
      <c r="C62" s="10" t="s">
        <v>73</v>
      </c>
      <c r="D62" s="10" t="s">
        <v>46</v>
      </c>
      <c r="E62" s="10" t="s">
        <v>47</v>
      </c>
      <c r="F62" s="10" t="s">
        <v>48</v>
      </c>
      <c r="G62" s="10" t="s">
        <v>49</v>
      </c>
      <c r="H62" s="10" t="s">
        <v>50</v>
      </c>
      <c r="I62" s="10" t="s">
        <v>51</v>
      </c>
      <c r="J62" s="10" t="s">
        <v>52</v>
      </c>
      <c r="K62" s="10" t="s">
        <v>17</v>
      </c>
      <c r="L62" s="10" t="s">
        <v>18</v>
      </c>
    </row>
    <row r="63" spans="2:12" x14ac:dyDescent="0.25">
      <c r="B63" s="3" t="s">
        <v>0</v>
      </c>
      <c r="C63" s="2">
        <v>7647.0143149999985</v>
      </c>
      <c r="D63" s="2">
        <v>0</v>
      </c>
      <c r="E63" s="2">
        <v>115217.09000000001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f t="shared" ref="K63:K71" si="12">SUM(C63:J63)</f>
        <v>122864.104315</v>
      </c>
      <c r="L63" s="2">
        <f t="shared" ref="L63:L72" si="13">(K63/M6)</f>
        <v>0.51808822434418866</v>
      </c>
    </row>
    <row r="64" spans="2:12" x14ac:dyDescent="0.25">
      <c r="B64" s="3" t="s">
        <v>1</v>
      </c>
      <c r="C64" s="2">
        <v>88686.847611000005</v>
      </c>
      <c r="D64" s="2">
        <v>0</v>
      </c>
      <c r="E64" s="2">
        <v>0</v>
      </c>
      <c r="F64" s="2">
        <v>0</v>
      </c>
      <c r="G64" s="2">
        <v>0</v>
      </c>
      <c r="H64" s="2">
        <v>185000</v>
      </c>
      <c r="I64" s="2">
        <v>0</v>
      </c>
      <c r="J64" s="2">
        <v>500</v>
      </c>
      <c r="K64" s="2">
        <f t="shared" si="12"/>
        <v>274186.847611</v>
      </c>
      <c r="L64" s="2">
        <f t="shared" si="13"/>
        <v>0.67454289681360369</v>
      </c>
    </row>
    <row r="65" spans="2:12" x14ac:dyDescent="0.25">
      <c r="B65" s="3" t="s">
        <v>2</v>
      </c>
      <c r="C65" s="2">
        <v>237573.61843400006</v>
      </c>
      <c r="D65" s="2">
        <v>0</v>
      </c>
      <c r="E65" s="2">
        <v>0</v>
      </c>
      <c r="F65" s="2">
        <v>0</v>
      </c>
      <c r="G65" s="2">
        <v>0</v>
      </c>
      <c r="H65" s="2">
        <v>82444.58</v>
      </c>
      <c r="I65" s="2">
        <v>12500</v>
      </c>
      <c r="J65" s="2">
        <v>386618.74</v>
      </c>
      <c r="K65" s="2">
        <f t="shared" si="12"/>
        <v>719136.93843400013</v>
      </c>
      <c r="L65" s="2">
        <f t="shared" si="13"/>
        <v>1.4642168713953836</v>
      </c>
    </row>
    <row r="66" spans="2:12" x14ac:dyDescent="0.25">
      <c r="B66" s="3" t="s">
        <v>3</v>
      </c>
      <c r="C66" s="2">
        <v>64845.943471000021</v>
      </c>
      <c r="D66" s="2">
        <v>92795.819999999992</v>
      </c>
      <c r="E66" s="2">
        <v>0</v>
      </c>
      <c r="F66" s="2">
        <v>51363</v>
      </c>
      <c r="G66" s="2">
        <v>18146.669999999998</v>
      </c>
      <c r="H66" s="2">
        <v>4407.67</v>
      </c>
      <c r="I66" s="2">
        <v>84967.099999999991</v>
      </c>
      <c r="J66" s="2">
        <v>246342.86</v>
      </c>
      <c r="K66" s="2">
        <f t="shared" si="12"/>
        <v>562869.06347099994</v>
      </c>
      <c r="L66" s="2">
        <f t="shared" si="13"/>
        <v>1.4665113751963834</v>
      </c>
    </row>
    <row r="67" spans="2:12" x14ac:dyDescent="0.25">
      <c r="B67" s="3" t="s">
        <v>4</v>
      </c>
      <c r="C67" s="2">
        <v>74569.675633999999</v>
      </c>
      <c r="D67" s="2">
        <v>0</v>
      </c>
      <c r="E67" s="2">
        <v>0</v>
      </c>
      <c r="F67" s="2">
        <v>10000</v>
      </c>
      <c r="G67" s="2">
        <v>145000</v>
      </c>
      <c r="H67" s="2">
        <v>0</v>
      </c>
      <c r="I67" s="2">
        <v>0</v>
      </c>
      <c r="J67" s="2">
        <v>15000</v>
      </c>
      <c r="K67" s="2">
        <f t="shared" si="12"/>
        <v>244569.67563399998</v>
      </c>
      <c r="L67" s="2">
        <f t="shared" si="13"/>
        <v>0.59400354997316207</v>
      </c>
    </row>
    <row r="68" spans="2:12" x14ac:dyDescent="0.25">
      <c r="B68" s="3" t="s">
        <v>5</v>
      </c>
      <c r="C68" s="2">
        <v>557365.45324400009</v>
      </c>
      <c r="D68" s="2">
        <v>0</v>
      </c>
      <c r="E68" s="2">
        <v>0</v>
      </c>
      <c r="F68" s="2">
        <v>5185</v>
      </c>
      <c r="G68" s="2">
        <v>21619.49</v>
      </c>
      <c r="H68" s="2">
        <v>0</v>
      </c>
      <c r="I68" s="2">
        <v>458.7</v>
      </c>
      <c r="J68" s="2">
        <v>0</v>
      </c>
      <c r="K68" s="2">
        <f t="shared" si="12"/>
        <v>584628.64324400004</v>
      </c>
      <c r="L68" s="2">
        <f t="shared" si="13"/>
        <v>1.6296132526947511</v>
      </c>
    </row>
    <row r="69" spans="2:12" x14ac:dyDescent="0.25">
      <c r="B69" s="3" t="s">
        <v>6</v>
      </c>
      <c r="C69" s="2">
        <v>10949.331828999997</v>
      </c>
      <c r="D69" s="2">
        <v>43270.67</v>
      </c>
      <c r="E69" s="2">
        <v>0</v>
      </c>
      <c r="F69" s="2">
        <v>0</v>
      </c>
      <c r="G69" s="2">
        <v>40000</v>
      </c>
      <c r="H69" s="2">
        <v>0</v>
      </c>
      <c r="I69" s="2">
        <v>0</v>
      </c>
      <c r="J69" s="2">
        <v>0</v>
      </c>
      <c r="K69" s="2">
        <f t="shared" si="12"/>
        <v>94220.001828999986</v>
      </c>
      <c r="L69" s="2">
        <f t="shared" si="13"/>
        <v>0.18530027578509728</v>
      </c>
    </row>
    <row r="70" spans="2:12" x14ac:dyDescent="0.25">
      <c r="B70" s="3" t="s">
        <v>7</v>
      </c>
      <c r="C70" s="2">
        <v>257203.57468200001</v>
      </c>
      <c r="D70" s="2">
        <v>0</v>
      </c>
      <c r="E70" s="2">
        <v>0</v>
      </c>
      <c r="F70" s="2">
        <v>0</v>
      </c>
      <c r="G70" s="2">
        <v>753.7</v>
      </c>
      <c r="H70" s="2">
        <v>0</v>
      </c>
      <c r="I70" s="2">
        <v>84.09</v>
      </c>
      <c r="J70" s="2">
        <v>0</v>
      </c>
      <c r="K70" s="2">
        <f t="shared" si="12"/>
        <v>258041.36468200001</v>
      </c>
      <c r="L70" s="2">
        <f t="shared" si="13"/>
        <v>0.42818919058997668</v>
      </c>
    </row>
    <row r="71" spans="2:12" ht="15.75" thickBot="1" x14ac:dyDescent="0.3">
      <c r="B71" s="4" t="s">
        <v>8</v>
      </c>
      <c r="C71" s="5">
        <v>140160.76057800002</v>
      </c>
      <c r="D71" s="5">
        <v>176127.07</v>
      </c>
      <c r="E71" s="5">
        <v>0</v>
      </c>
      <c r="F71" s="5">
        <v>0</v>
      </c>
      <c r="G71" s="5">
        <v>0</v>
      </c>
      <c r="H71" s="5">
        <v>0</v>
      </c>
      <c r="I71" s="5">
        <v>70641.14</v>
      </c>
      <c r="J71" s="5">
        <v>36000</v>
      </c>
      <c r="K71" s="5">
        <f t="shared" si="12"/>
        <v>422928.97057800007</v>
      </c>
      <c r="L71" s="5">
        <f t="shared" si="13"/>
        <v>0.83894503407522036</v>
      </c>
    </row>
    <row r="72" spans="2:12" ht="16.5" thickTop="1" thickBot="1" x14ac:dyDescent="0.3">
      <c r="B72" s="8"/>
      <c r="C72" s="8">
        <f>SUM(C63:C71)</f>
        <v>1439002.2197980003</v>
      </c>
      <c r="D72" s="8">
        <f t="shared" ref="D72:K72" si="14">SUM(D63:D71)</f>
        <v>312193.56</v>
      </c>
      <c r="E72" s="8">
        <f t="shared" si="14"/>
        <v>115217.09000000001</v>
      </c>
      <c r="F72" s="8">
        <f t="shared" si="14"/>
        <v>66548</v>
      </c>
      <c r="G72" s="8">
        <f t="shared" si="14"/>
        <v>225519.86</v>
      </c>
      <c r="H72" s="8">
        <f t="shared" si="14"/>
        <v>271852.25</v>
      </c>
      <c r="I72" s="8">
        <f t="shared" si="14"/>
        <v>168651.02999999997</v>
      </c>
      <c r="J72" s="8">
        <f t="shared" si="14"/>
        <v>684461.6</v>
      </c>
      <c r="K72" s="8">
        <f t="shared" si="14"/>
        <v>3283445.6097980002</v>
      </c>
      <c r="L72" s="8">
        <f t="shared" si="13"/>
        <v>0.84098340206485533</v>
      </c>
    </row>
    <row r="73" spans="2:12" ht="15.75" thickTop="1" x14ac:dyDescent="0.25"/>
    <row r="75" spans="2:12" x14ac:dyDescent="0.25">
      <c r="B75" s="20" t="s">
        <v>74</v>
      </c>
      <c r="C75" t="s">
        <v>54</v>
      </c>
      <c r="D75"/>
    </row>
    <row r="76" spans="2:12" ht="18.75" x14ac:dyDescent="0.3">
      <c r="B76" s="9" t="s">
        <v>55</v>
      </c>
      <c r="C76" t="s">
        <v>56</v>
      </c>
      <c r="D76"/>
    </row>
    <row r="77" spans="2:12" ht="18.75" x14ac:dyDescent="0.3">
      <c r="B77" s="9" t="s">
        <v>57</v>
      </c>
      <c r="C77" t="s">
        <v>58</v>
      </c>
      <c r="D77"/>
    </row>
    <row r="78" spans="2:12" ht="18.75" x14ac:dyDescent="0.3">
      <c r="B78" s="9" t="s">
        <v>59</v>
      </c>
      <c r="C78" t="s">
        <v>60</v>
      </c>
      <c r="D78"/>
    </row>
    <row r="79" spans="2:12" ht="18.75" x14ac:dyDescent="0.3">
      <c r="B79" s="9" t="s">
        <v>61</v>
      </c>
      <c r="C79" t="s">
        <v>62</v>
      </c>
      <c r="D79"/>
    </row>
    <row r="80" spans="2:12" ht="18.75" x14ac:dyDescent="0.3">
      <c r="B80" s="9" t="s">
        <v>68</v>
      </c>
      <c r="C80" t="s">
        <v>63</v>
      </c>
      <c r="D80"/>
    </row>
    <row r="81" spans="2:4" ht="18.75" x14ac:dyDescent="0.3">
      <c r="B81" s="9" t="s">
        <v>64</v>
      </c>
      <c r="C81" t="s">
        <v>65</v>
      </c>
      <c r="D81"/>
    </row>
    <row r="82" spans="2:4" ht="18.75" x14ac:dyDescent="0.3">
      <c r="B82" s="9" t="s">
        <v>66</v>
      </c>
      <c r="C82" t="s">
        <v>67</v>
      </c>
      <c r="D82"/>
    </row>
  </sheetData>
  <mergeCells count="6">
    <mergeCell ref="B2:M2"/>
    <mergeCell ref="B18:L18"/>
    <mergeCell ref="B32:L32"/>
    <mergeCell ref="B47:L47"/>
    <mergeCell ref="B61:L61"/>
    <mergeCell ref="B4:M4"/>
  </mergeCells>
  <conditionalFormatting sqref="B75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Häkkinen Vesa</dc:creator>
  <cp:lastModifiedBy>Häkkinen Vesa</cp:lastModifiedBy>
  <dcterms:created xsi:type="dcterms:W3CDTF">2019-04-24T07:24:43Z</dcterms:created>
  <dcterms:modified xsi:type="dcterms:W3CDTF">2019-11-01T12:23:31Z</dcterms:modified>
</cp:coreProperties>
</file>