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zb048178\OneDrive for Business\Tilastot\2016\"/>
    </mc:Choice>
  </mc:AlternateContent>
  <xr:revisionPtr revIDLastSave="9" documentId="11_8389891E8A976DE8EC384C72B886660F0DC54EF5" xr6:coauthVersionLast="44" xr6:coauthVersionMax="44" xr10:uidLastSave="{10537E38-7BFC-4971-A82D-54B72A99932F}"/>
  <bookViews>
    <workbookView xWindow="-120" yWindow="-120" windowWidth="29040" windowHeight="15840" xr2:uid="{00000000-000D-0000-FFFF-FFFF00000000}"/>
  </bookViews>
  <sheets>
    <sheet name="Haku" sheetId="1" r:id="rId1"/>
    <sheet name="Tiedot" sheetId="2" state="hidden" r:id="rId2"/>
    <sheet name="Jäsenet2016" sheetId="3" state="hidden" r:id="rId3"/>
  </sheets>
  <externalReferences>
    <externalReference r:id="rId4"/>
  </externalReferences>
  <definedNames>
    <definedName name="Seurakunta">Tiedot!$A$2:$A$441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" i="1" l="1"/>
  <c r="B443" i="2" l="1"/>
  <c r="C443" i="2"/>
  <c r="D443" i="2"/>
  <c r="E443" i="2"/>
  <c r="F443" i="2"/>
  <c r="G443" i="2"/>
  <c r="H443" i="2"/>
  <c r="I443" i="2"/>
  <c r="J443" i="2"/>
  <c r="K443" i="2"/>
  <c r="L443" i="2"/>
  <c r="M443" i="2"/>
  <c r="N443" i="2"/>
  <c r="O443" i="2"/>
  <c r="P443" i="2"/>
  <c r="Q443" i="2"/>
  <c r="R443" i="2"/>
  <c r="S443" i="2"/>
  <c r="T443" i="2"/>
  <c r="U443" i="2"/>
  <c r="V443" i="2"/>
  <c r="W443" i="2"/>
  <c r="X443" i="2"/>
  <c r="Y443" i="2"/>
  <c r="Z443" i="2"/>
  <c r="AA443" i="2"/>
  <c r="AB443" i="2"/>
  <c r="AC443" i="2"/>
  <c r="AD443" i="2"/>
  <c r="AE443" i="2"/>
  <c r="AF443" i="2"/>
  <c r="AG443" i="2"/>
  <c r="AH443" i="2"/>
  <c r="AI443" i="2"/>
  <c r="AJ443" i="2"/>
  <c r="AK443" i="2"/>
  <c r="AL443" i="2"/>
  <c r="AM443" i="2"/>
  <c r="AN443" i="2"/>
  <c r="AO443" i="2"/>
  <c r="AP443" i="2"/>
  <c r="AQ443" i="2"/>
  <c r="AR443" i="2"/>
  <c r="AS443" i="2"/>
  <c r="AT443" i="2"/>
  <c r="B444" i="2"/>
  <c r="C444" i="2"/>
  <c r="D444" i="2"/>
  <c r="E444" i="2"/>
  <c r="F444" i="2"/>
  <c r="G444" i="2"/>
  <c r="H444" i="2"/>
  <c r="I444" i="2"/>
  <c r="J444" i="2"/>
  <c r="K444" i="2"/>
  <c r="L444" i="2"/>
  <c r="M444" i="2"/>
  <c r="N444" i="2"/>
  <c r="O444" i="2"/>
  <c r="P444" i="2"/>
  <c r="Q444" i="2"/>
  <c r="R444" i="2"/>
  <c r="S444" i="2"/>
  <c r="T444" i="2"/>
  <c r="U444" i="2"/>
  <c r="V444" i="2"/>
  <c r="W444" i="2"/>
  <c r="X444" i="2"/>
  <c r="Y444" i="2"/>
  <c r="Z444" i="2"/>
  <c r="AA444" i="2"/>
  <c r="AB444" i="2"/>
  <c r="AC444" i="2"/>
  <c r="AD444" i="2"/>
  <c r="AE444" i="2"/>
  <c r="AF444" i="2"/>
  <c r="AG444" i="2"/>
  <c r="AH444" i="2"/>
  <c r="AI444" i="2"/>
  <c r="AJ444" i="2"/>
  <c r="AK444" i="2"/>
  <c r="AL444" i="2"/>
  <c r="AM444" i="2"/>
  <c r="AN444" i="2"/>
  <c r="AO444" i="2"/>
  <c r="AP444" i="2"/>
  <c r="AQ444" i="2"/>
  <c r="AR444" i="2"/>
  <c r="AS444" i="2"/>
  <c r="AT444" i="2"/>
  <c r="B445" i="2"/>
  <c r="C445" i="2"/>
  <c r="D445" i="2"/>
  <c r="E445" i="2"/>
  <c r="F445" i="2"/>
  <c r="G445" i="2"/>
  <c r="H445" i="2"/>
  <c r="I445" i="2"/>
  <c r="J445" i="2"/>
  <c r="K445" i="2"/>
  <c r="L445" i="2"/>
  <c r="M445" i="2"/>
  <c r="N445" i="2"/>
  <c r="O445" i="2"/>
  <c r="P445" i="2"/>
  <c r="Q445" i="2"/>
  <c r="R445" i="2"/>
  <c r="S445" i="2"/>
  <c r="T445" i="2"/>
  <c r="U445" i="2"/>
  <c r="V445" i="2"/>
  <c r="W445" i="2"/>
  <c r="X445" i="2"/>
  <c r="Y445" i="2"/>
  <c r="Z445" i="2"/>
  <c r="AA445" i="2"/>
  <c r="AB445" i="2"/>
  <c r="AC445" i="2"/>
  <c r="AD445" i="2"/>
  <c r="AE445" i="2"/>
  <c r="AF445" i="2"/>
  <c r="AG445" i="2"/>
  <c r="AH445" i="2"/>
  <c r="AI445" i="2"/>
  <c r="AJ445" i="2"/>
  <c r="AK445" i="2"/>
  <c r="AL445" i="2"/>
  <c r="AM445" i="2"/>
  <c r="AN445" i="2"/>
  <c r="AO445" i="2"/>
  <c r="AP445" i="2"/>
  <c r="AQ445" i="2"/>
  <c r="AR445" i="2"/>
  <c r="AS445" i="2"/>
  <c r="AT445" i="2"/>
  <c r="B446" i="2"/>
  <c r="C446" i="2"/>
  <c r="D446" i="2"/>
  <c r="E446" i="2"/>
  <c r="F446" i="2"/>
  <c r="G446" i="2"/>
  <c r="H446" i="2"/>
  <c r="I446" i="2"/>
  <c r="J446" i="2"/>
  <c r="K446" i="2"/>
  <c r="L446" i="2"/>
  <c r="M446" i="2"/>
  <c r="N446" i="2"/>
  <c r="O446" i="2"/>
  <c r="P446" i="2"/>
  <c r="Q446" i="2"/>
  <c r="R446" i="2"/>
  <c r="S446" i="2"/>
  <c r="T446" i="2"/>
  <c r="U446" i="2"/>
  <c r="V446" i="2"/>
  <c r="W446" i="2"/>
  <c r="X446" i="2"/>
  <c r="Y446" i="2"/>
  <c r="Z446" i="2"/>
  <c r="AA446" i="2"/>
  <c r="AB446" i="2"/>
  <c r="AC446" i="2"/>
  <c r="AD446" i="2"/>
  <c r="AE446" i="2"/>
  <c r="AF446" i="2"/>
  <c r="AG446" i="2"/>
  <c r="AH446" i="2"/>
  <c r="AI446" i="2"/>
  <c r="AJ446" i="2"/>
  <c r="AK446" i="2"/>
  <c r="AL446" i="2"/>
  <c r="AM446" i="2"/>
  <c r="AN446" i="2"/>
  <c r="AO446" i="2"/>
  <c r="AP446" i="2"/>
  <c r="AQ446" i="2"/>
  <c r="AR446" i="2"/>
  <c r="AS446" i="2"/>
  <c r="AT446" i="2"/>
  <c r="AW436" i="2" l="1"/>
  <c r="A436" i="2"/>
  <c r="B436" i="2"/>
  <c r="C436" i="2"/>
  <c r="D436" i="2"/>
  <c r="E436" i="2"/>
  <c r="F436" i="2"/>
  <c r="G436" i="2"/>
  <c r="H436" i="2"/>
  <c r="I436" i="2"/>
  <c r="J436" i="2"/>
  <c r="K436" i="2"/>
  <c r="L436" i="2"/>
  <c r="M436" i="2"/>
  <c r="N436" i="2"/>
  <c r="O436" i="2"/>
  <c r="P436" i="2"/>
  <c r="Q436" i="2"/>
  <c r="R436" i="2"/>
  <c r="S436" i="2"/>
  <c r="T436" i="2"/>
  <c r="U436" i="2"/>
  <c r="V436" i="2"/>
  <c r="W436" i="2"/>
  <c r="X436" i="2"/>
  <c r="Y436" i="2"/>
  <c r="Z436" i="2"/>
  <c r="AA436" i="2"/>
  <c r="AB436" i="2"/>
  <c r="AC436" i="2"/>
  <c r="AD436" i="2"/>
  <c r="AE436" i="2"/>
  <c r="AF436" i="2"/>
  <c r="AG436" i="2"/>
  <c r="AH436" i="2"/>
  <c r="AI436" i="2"/>
  <c r="AJ436" i="2"/>
  <c r="AK436" i="2"/>
  <c r="AL436" i="2"/>
  <c r="AM436" i="2"/>
  <c r="AN436" i="2"/>
  <c r="AO436" i="2"/>
  <c r="AP436" i="2"/>
  <c r="AQ436" i="2"/>
  <c r="AR436" i="2"/>
  <c r="AS436" i="2"/>
  <c r="AT436" i="2"/>
  <c r="AU436" i="2"/>
  <c r="AV436" i="2"/>
  <c r="AW437" i="2"/>
  <c r="A437" i="2"/>
  <c r="B437" i="2"/>
  <c r="C437" i="2"/>
  <c r="D437" i="2"/>
  <c r="E437" i="2"/>
  <c r="F437" i="2"/>
  <c r="G437" i="2"/>
  <c r="H437" i="2"/>
  <c r="I437" i="2"/>
  <c r="J437" i="2"/>
  <c r="K437" i="2"/>
  <c r="L437" i="2"/>
  <c r="M437" i="2"/>
  <c r="N437" i="2"/>
  <c r="O437" i="2"/>
  <c r="P437" i="2"/>
  <c r="Q437" i="2"/>
  <c r="R437" i="2"/>
  <c r="S437" i="2"/>
  <c r="T437" i="2"/>
  <c r="U437" i="2"/>
  <c r="V437" i="2"/>
  <c r="W437" i="2"/>
  <c r="X437" i="2"/>
  <c r="Y437" i="2"/>
  <c r="Z437" i="2"/>
  <c r="AA437" i="2"/>
  <c r="AB437" i="2"/>
  <c r="AC437" i="2"/>
  <c r="AD437" i="2"/>
  <c r="AE437" i="2"/>
  <c r="AF437" i="2"/>
  <c r="AG437" i="2"/>
  <c r="AH437" i="2"/>
  <c r="AI437" i="2"/>
  <c r="AJ437" i="2"/>
  <c r="AK437" i="2"/>
  <c r="AL437" i="2"/>
  <c r="AM437" i="2"/>
  <c r="AN437" i="2"/>
  <c r="AO437" i="2"/>
  <c r="AP437" i="2"/>
  <c r="AQ437" i="2"/>
  <c r="AR437" i="2"/>
  <c r="AS437" i="2"/>
  <c r="AT437" i="2"/>
  <c r="AU437" i="2"/>
  <c r="AV437" i="2"/>
  <c r="AW438" i="2"/>
  <c r="A438" i="2"/>
  <c r="B438" i="2"/>
  <c r="C438" i="2"/>
  <c r="D438" i="2"/>
  <c r="E438" i="2"/>
  <c r="F438" i="2"/>
  <c r="G438" i="2"/>
  <c r="H438" i="2"/>
  <c r="I438" i="2"/>
  <c r="J438" i="2"/>
  <c r="K438" i="2"/>
  <c r="L438" i="2"/>
  <c r="M438" i="2"/>
  <c r="N438" i="2"/>
  <c r="O438" i="2"/>
  <c r="P438" i="2"/>
  <c r="Q438" i="2"/>
  <c r="R438" i="2"/>
  <c r="S438" i="2"/>
  <c r="T438" i="2"/>
  <c r="U438" i="2"/>
  <c r="V438" i="2"/>
  <c r="W438" i="2"/>
  <c r="X438" i="2"/>
  <c r="Y438" i="2"/>
  <c r="Z438" i="2"/>
  <c r="AA438" i="2"/>
  <c r="AB438" i="2"/>
  <c r="AC438" i="2"/>
  <c r="AD438" i="2"/>
  <c r="AE438" i="2"/>
  <c r="AF438" i="2"/>
  <c r="AG438" i="2"/>
  <c r="AH438" i="2"/>
  <c r="AI438" i="2"/>
  <c r="AJ438" i="2"/>
  <c r="AK438" i="2"/>
  <c r="AL438" i="2"/>
  <c r="AM438" i="2"/>
  <c r="AN438" i="2"/>
  <c r="AO438" i="2"/>
  <c r="AP438" i="2"/>
  <c r="AQ438" i="2"/>
  <c r="AR438" i="2"/>
  <c r="AS438" i="2"/>
  <c r="AT438" i="2"/>
  <c r="AU438" i="2"/>
  <c r="AV438" i="2"/>
  <c r="AW439" i="2"/>
  <c r="A439" i="2"/>
  <c r="B439" i="2"/>
  <c r="C439" i="2"/>
  <c r="D439" i="2"/>
  <c r="E439" i="2"/>
  <c r="F439" i="2"/>
  <c r="G439" i="2"/>
  <c r="H439" i="2"/>
  <c r="I439" i="2"/>
  <c r="J439" i="2"/>
  <c r="K439" i="2"/>
  <c r="L439" i="2"/>
  <c r="M439" i="2"/>
  <c r="N439" i="2"/>
  <c r="O439" i="2"/>
  <c r="P439" i="2"/>
  <c r="Q439" i="2"/>
  <c r="R439" i="2"/>
  <c r="S439" i="2"/>
  <c r="T439" i="2"/>
  <c r="U439" i="2"/>
  <c r="V439" i="2"/>
  <c r="W439" i="2"/>
  <c r="X439" i="2"/>
  <c r="Y439" i="2"/>
  <c r="Z439" i="2"/>
  <c r="AA439" i="2"/>
  <c r="AB439" i="2"/>
  <c r="AC439" i="2"/>
  <c r="AD439" i="2"/>
  <c r="AE439" i="2"/>
  <c r="AF439" i="2"/>
  <c r="AG439" i="2"/>
  <c r="AH439" i="2"/>
  <c r="AI439" i="2"/>
  <c r="AJ439" i="2"/>
  <c r="AK439" i="2"/>
  <c r="AL439" i="2"/>
  <c r="AM439" i="2"/>
  <c r="AN439" i="2"/>
  <c r="AO439" i="2"/>
  <c r="AP439" i="2"/>
  <c r="AQ439" i="2"/>
  <c r="AR439" i="2"/>
  <c r="AS439" i="2"/>
  <c r="AT439" i="2"/>
  <c r="AU439" i="2"/>
  <c r="AV439" i="2"/>
  <c r="AW440" i="2"/>
  <c r="A440" i="2"/>
  <c r="B440" i="2"/>
  <c r="C440" i="2"/>
  <c r="D440" i="2"/>
  <c r="E440" i="2"/>
  <c r="F440" i="2"/>
  <c r="G440" i="2"/>
  <c r="H440" i="2"/>
  <c r="I440" i="2"/>
  <c r="J440" i="2"/>
  <c r="K440" i="2"/>
  <c r="L440" i="2"/>
  <c r="M440" i="2"/>
  <c r="N440" i="2"/>
  <c r="O440" i="2"/>
  <c r="P440" i="2"/>
  <c r="Q440" i="2"/>
  <c r="R440" i="2"/>
  <c r="S440" i="2"/>
  <c r="T440" i="2"/>
  <c r="U440" i="2"/>
  <c r="V440" i="2"/>
  <c r="W440" i="2"/>
  <c r="X440" i="2"/>
  <c r="Y440" i="2"/>
  <c r="Z440" i="2"/>
  <c r="AA440" i="2"/>
  <c r="AB440" i="2"/>
  <c r="AC440" i="2"/>
  <c r="AD440" i="2"/>
  <c r="AE440" i="2"/>
  <c r="AF440" i="2"/>
  <c r="AG440" i="2"/>
  <c r="AH440" i="2"/>
  <c r="AI440" i="2"/>
  <c r="AJ440" i="2"/>
  <c r="AK440" i="2"/>
  <c r="AL440" i="2"/>
  <c r="AM440" i="2"/>
  <c r="AN440" i="2"/>
  <c r="AO440" i="2"/>
  <c r="AP440" i="2"/>
  <c r="AQ440" i="2"/>
  <c r="AR440" i="2"/>
  <c r="AS440" i="2"/>
  <c r="AT440" i="2"/>
  <c r="AU440" i="2"/>
  <c r="AV440" i="2"/>
  <c r="AW441" i="2"/>
  <c r="A441" i="2"/>
  <c r="B441" i="2"/>
  <c r="C441" i="2"/>
  <c r="D441" i="2"/>
  <c r="E441" i="2"/>
  <c r="F441" i="2"/>
  <c r="G441" i="2"/>
  <c r="H441" i="2"/>
  <c r="I441" i="2"/>
  <c r="J441" i="2"/>
  <c r="K441" i="2"/>
  <c r="L441" i="2"/>
  <c r="M441" i="2"/>
  <c r="N441" i="2"/>
  <c r="O441" i="2"/>
  <c r="P441" i="2"/>
  <c r="Q441" i="2"/>
  <c r="R441" i="2"/>
  <c r="S441" i="2"/>
  <c r="T441" i="2"/>
  <c r="U441" i="2"/>
  <c r="V441" i="2"/>
  <c r="W441" i="2"/>
  <c r="X441" i="2"/>
  <c r="Y441" i="2"/>
  <c r="Z441" i="2"/>
  <c r="AA441" i="2"/>
  <c r="AB441" i="2"/>
  <c r="AC441" i="2"/>
  <c r="AD441" i="2"/>
  <c r="AE441" i="2"/>
  <c r="AF441" i="2"/>
  <c r="AG441" i="2"/>
  <c r="AH441" i="2"/>
  <c r="AI441" i="2"/>
  <c r="AJ441" i="2"/>
  <c r="AK441" i="2"/>
  <c r="AL441" i="2"/>
  <c r="AM441" i="2"/>
  <c r="AN441" i="2"/>
  <c r="AO441" i="2"/>
  <c r="AP441" i="2"/>
  <c r="AQ441" i="2"/>
  <c r="AR441" i="2"/>
  <c r="AS441" i="2"/>
  <c r="AT441" i="2"/>
  <c r="AU441" i="2"/>
  <c r="AV441" i="2"/>
  <c r="B9" i="2" l="1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AJ9" i="2"/>
  <c r="AK9" i="2"/>
  <c r="AL9" i="2"/>
  <c r="AM9" i="2"/>
  <c r="AN9" i="2"/>
  <c r="AO9" i="2"/>
  <c r="AP9" i="2"/>
  <c r="AQ9" i="2"/>
  <c r="AR9" i="2"/>
  <c r="AS9" i="2"/>
  <c r="AT9" i="2"/>
  <c r="AU9" i="2"/>
  <c r="AV9" i="2"/>
  <c r="B20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S20" i="2"/>
  <c r="AT20" i="2"/>
  <c r="AU20" i="2"/>
  <c r="AV20" i="2"/>
  <c r="B179" i="2"/>
  <c r="C179" i="2"/>
  <c r="D179" i="2"/>
  <c r="E179" i="2"/>
  <c r="F179" i="2"/>
  <c r="G179" i="2"/>
  <c r="H179" i="2"/>
  <c r="I179" i="2"/>
  <c r="J179" i="2"/>
  <c r="K179" i="2"/>
  <c r="L179" i="2"/>
  <c r="M179" i="2"/>
  <c r="N179" i="2"/>
  <c r="O179" i="2"/>
  <c r="P179" i="2"/>
  <c r="Q179" i="2"/>
  <c r="R179" i="2"/>
  <c r="S179" i="2"/>
  <c r="T179" i="2"/>
  <c r="U179" i="2"/>
  <c r="V179" i="2"/>
  <c r="W179" i="2"/>
  <c r="X179" i="2"/>
  <c r="Y179" i="2"/>
  <c r="Z179" i="2"/>
  <c r="AA179" i="2"/>
  <c r="AB179" i="2"/>
  <c r="AC179" i="2"/>
  <c r="AD179" i="2"/>
  <c r="AE179" i="2"/>
  <c r="AF179" i="2"/>
  <c r="AG179" i="2"/>
  <c r="AH179" i="2"/>
  <c r="AI179" i="2"/>
  <c r="AJ179" i="2"/>
  <c r="AK179" i="2"/>
  <c r="AL179" i="2"/>
  <c r="AM179" i="2"/>
  <c r="AN179" i="2"/>
  <c r="AO179" i="2"/>
  <c r="AP179" i="2"/>
  <c r="AQ179" i="2"/>
  <c r="AR179" i="2"/>
  <c r="AS179" i="2"/>
  <c r="AT179" i="2"/>
  <c r="AU179" i="2"/>
  <c r="AV179" i="2"/>
  <c r="B351" i="2"/>
  <c r="C351" i="2"/>
  <c r="D351" i="2"/>
  <c r="E351" i="2"/>
  <c r="F351" i="2"/>
  <c r="G351" i="2"/>
  <c r="H351" i="2"/>
  <c r="I351" i="2"/>
  <c r="J351" i="2"/>
  <c r="K351" i="2"/>
  <c r="L351" i="2"/>
  <c r="M351" i="2"/>
  <c r="N351" i="2"/>
  <c r="O351" i="2"/>
  <c r="P351" i="2"/>
  <c r="Q351" i="2"/>
  <c r="R351" i="2"/>
  <c r="S351" i="2"/>
  <c r="T351" i="2"/>
  <c r="U351" i="2"/>
  <c r="V351" i="2"/>
  <c r="W351" i="2"/>
  <c r="X351" i="2"/>
  <c r="Y351" i="2"/>
  <c r="Z351" i="2"/>
  <c r="AA351" i="2"/>
  <c r="AB351" i="2"/>
  <c r="AC351" i="2"/>
  <c r="AD351" i="2"/>
  <c r="AE351" i="2"/>
  <c r="AF351" i="2"/>
  <c r="AG351" i="2"/>
  <c r="AH351" i="2"/>
  <c r="AI351" i="2"/>
  <c r="AJ351" i="2"/>
  <c r="AK351" i="2"/>
  <c r="AL351" i="2"/>
  <c r="AM351" i="2"/>
  <c r="AN351" i="2"/>
  <c r="AO351" i="2"/>
  <c r="AP351" i="2"/>
  <c r="AQ351" i="2"/>
  <c r="AR351" i="2"/>
  <c r="AS351" i="2"/>
  <c r="AT351" i="2"/>
  <c r="AU351" i="2"/>
  <c r="AV351" i="2"/>
  <c r="B37" i="2"/>
  <c r="C37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AB37" i="2"/>
  <c r="AC37" i="2"/>
  <c r="AD37" i="2"/>
  <c r="AE37" i="2"/>
  <c r="AF37" i="2"/>
  <c r="AG37" i="2"/>
  <c r="AH37" i="2"/>
  <c r="AI37" i="2"/>
  <c r="AJ37" i="2"/>
  <c r="AK37" i="2"/>
  <c r="AL37" i="2"/>
  <c r="AM37" i="2"/>
  <c r="AN37" i="2"/>
  <c r="AO37" i="2"/>
  <c r="AP37" i="2"/>
  <c r="AQ37" i="2"/>
  <c r="AR37" i="2"/>
  <c r="AS37" i="2"/>
  <c r="AT37" i="2"/>
  <c r="AU37" i="2"/>
  <c r="AV37" i="2"/>
  <c r="B356" i="2"/>
  <c r="C356" i="2"/>
  <c r="D356" i="2"/>
  <c r="E356" i="2"/>
  <c r="F356" i="2"/>
  <c r="G356" i="2"/>
  <c r="H356" i="2"/>
  <c r="I356" i="2"/>
  <c r="J356" i="2"/>
  <c r="K356" i="2"/>
  <c r="L356" i="2"/>
  <c r="M356" i="2"/>
  <c r="N356" i="2"/>
  <c r="O356" i="2"/>
  <c r="P356" i="2"/>
  <c r="Q356" i="2"/>
  <c r="R356" i="2"/>
  <c r="S356" i="2"/>
  <c r="T356" i="2"/>
  <c r="U356" i="2"/>
  <c r="V356" i="2"/>
  <c r="W356" i="2"/>
  <c r="X356" i="2"/>
  <c r="Y356" i="2"/>
  <c r="Z356" i="2"/>
  <c r="AA356" i="2"/>
  <c r="AB356" i="2"/>
  <c r="AC356" i="2"/>
  <c r="AD356" i="2"/>
  <c r="AE356" i="2"/>
  <c r="AF356" i="2"/>
  <c r="AG356" i="2"/>
  <c r="AH356" i="2"/>
  <c r="AI356" i="2"/>
  <c r="AJ356" i="2"/>
  <c r="AK356" i="2"/>
  <c r="AL356" i="2"/>
  <c r="AM356" i="2"/>
  <c r="AN356" i="2"/>
  <c r="AO356" i="2"/>
  <c r="AP356" i="2"/>
  <c r="AQ356" i="2"/>
  <c r="AR356" i="2"/>
  <c r="AS356" i="2"/>
  <c r="AT356" i="2"/>
  <c r="AU356" i="2"/>
  <c r="AV356" i="2"/>
  <c r="B58" i="2"/>
  <c r="C58" i="2"/>
  <c r="D58" i="2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Z58" i="2"/>
  <c r="AA58" i="2"/>
  <c r="AB58" i="2"/>
  <c r="AC58" i="2"/>
  <c r="AD58" i="2"/>
  <c r="AE58" i="2"/>
  <c r="AF58" i="2"/>
  <c r="AG58" i="2"/>
  <c r="AH58" i="2"/>
  <c r="AI58" i="2"/>
  <c r="AJ58" i="2"/>
  <c r="AK58" i="2"/>
  <c r="AL58" i="2"/>
  <c r="AM58" i="2"/>
  <c r="AN58" i="2"/>
  <c r="AO58" i="2"/>
  <c r="AP58" i="2"/>
  <c r="AQ58" i="2"/>
  <c r="AR58" i="2"/>
  <c r="AS58" i="2"/>
  <c r="AT58" i="2"/>
  <c r="AU58" i="2"/>
  <c r="AV58" i="2"/>
  <c r="B88" i="2"/>
  <c r="C88" i="2"/>
  <c r="D88" i="2"/>
  <c r="E88" i="2"/>
  <c r="F88" i="2"/>
  <c r="G88" i="2"/>
  <c r="H88" i="2"/>
  <c r="I88" i="2"/>
  <c r="J88" i="2"/>
  <c r="K88" i="2"/>
  <c r="L88" i="2"/>
  <c r="M88" i="2"/>
  <c r="N88" i="2"/>
  <c r="O88" i="2"/>
  <c r="P88" i="2"/>
  <c r="Q88" i="2"/>
  <c r="R88" i="2"/>
  <c r="S88" i="2"/>
  <c r="T88" i="2"/>
  <c r="U88" i="2"/>
  <c r="V88" i="2"/>
  <c r="W88" i="2"/>
  <c r="X88" i="2"/>
  <c r="Y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AT88" i="2"/>
  <c r="AU88" i="2"/>
  <c r="AV88" i="2"/>
  <c r="B118" i="2"/>
  <c r="C118" i="2"/>
  <c r="D118" i="2"/>
  <c r="E118" i="2"/>
  <c r="F118" i="2"/>
  <c r="G118" i="2"/>
  <c r="H118" i="2"/>
  <c r="I118" i="2"/>
  <c r="J118" i="2"/>
  <c r="K118" i="2"/>
  <c r="L118" i="2"/>
  <c r="M118" i="2"/>
  <c r="N118" i="2"/>
  <c r="O118" i="2"/>
  <c r="P118" i="2"/>
  <c r="Q118" i="2"/>
  <c r="R118" i="2"/>
  <c r="S118" i="2"/>
  <c r="T118" i="2"/>
  <c r="U118" i="2"/>
  <c r="V118" i="2"/>
  <c r="W118" i="2"/>
  <c r="X118" i="2"/>
  <c r="Y118" i="2"/>
  <c r="Z118" i="2"/>
  <c r="AA118" i="2"/>
  <c r="AB118" i="2"/>
  <c r="AC118" i="2"/>
  <c r="AD118" i="2"/>
  <c r="AE118" i="2"/>
  <c r="AF118" i="2"/>
  <c r="AG118" i="2"/>
  <c r="AH118" i="2"/>
  <c r="AI118" i="2"/>
  <c r="AJ118" i="2"/>
  <c r="AK118" i="2"/>
  <c r="AL118" i="2"/>
  <c r="AM118" i="2"/>
  <c r="AN118" i="2"/>
  <c r="AO118" i="2"/>
  <c r="AP118" i="2"/>
  <c r="AQ118" i="2"/>
  <c r="AR118" i="2"/>
  <c r="AS118" i="2"/>
  <c r="AT118" i="2"/>
  <c r="AU118" i="2"/>
  <c r="AV118" i="2"/>
  <c r="B126" i="2"/>
  <c r="C126" i="2"/>
  <c r="D126" i="2"/>
  <c r="E126" i="2"/>
  <c r="F126" i="2"/>
  <c r="G126" i="2"/>
  <c r="H126" i="2"/>
  <c r="I126" i="2"/>
  <c r="J126" i="2"/>
  <c r="K126" i="2"/>
  <c r="L126" i="2"/>
  <c r="M126" i="2"/>
  <c r="N126" i="2"/>
  <c r="O126" i="2"/>
  <c r="P126" i="2"/>
  <c r="Q126" i="2"/>
  <c r="R126" i="2"/>
  <c r="S126" i="2"/>
  <c r="T126" i="2"/>
  <c r="U126" i="2"/>
  <c r="V126" i="2"/>
  <c r="W126" i="2"/>
  <c r="X126" i="2"/>
  <c r="Y126" i="2"/>
  <c r="Z126" i="2"/>
  <c r="AA126" i="2"/>
  <c r="AB126" i="2"/>
  <c r="AC126" i="2"/>
  <c r="AD126" i="2"/>
  <c r="AE126" i="2"/>
  <c r="AF126" i="2"/>
  <c r="AG126" i="2"/>
  <c r="AH126" i="2"/>
  <c r="AI126" i="2"/>
  <c r="AJ126" i="2"/>
  <c r="AK126" i="2"/>
  <c r="AL126" i="2"/>
  <c r="AM126" i="2"/>
  <c r="AN126" i="2"/>
  <c r="AO126" i="2"/>
  <c r="AP126" i="2"/>
  <c r="AQ126" i="2"/>
  <c r="AR126" i="2"/>
  <c r="AS126" i="2"/>
  <c r="AT126" i="2"/>
  <c r="AU126" i="2"/>
  <c r="AV126" i="2"/>
  <c r="B163" i="2"/>
  <c r="C163" i="2"/>
  <c r="D163" i="2"/>
  <c r="E163" i="2"/>
  <c r="F163" i="2"/>
  <c r="G163" i="2"/>
  <c r="H163" i="2"/>
  <c r="I163" i="2"/>
  <c r="J163" i="2"/>
  <c r="K163" i="2"/>
  <c r="L163" i="2"/>
  <c r="M163" i="2"/>
  <c r="N163" i="2"/>
  <c r="O163" i="2"/>
  <c r="P163" i="2"/>
  <c r="Q163" i="2"/>
  <c r="R163" i="2"/>
  <c r="S163" i="2"/>
  <c r="T163" i="2"/>
  <c r="U163" i="2"/>
  <c r="V163" i="2"/>
  <c r="W163" i="2"/>
  <c r="X163" i="2"/>
  <c r="Y163" i="2"/>
  <c r="Z163" i="2"/>
  <c r="AA163" i="2"/>
  <c r="AB163" i="2"/>
  <c r="AC163" i="2"/>
  <c r="AD163" i="2"/>
  <c r="AE163" i="2"/>
  <c r="AF163" i="2"/>
  <c r="AG163" i="2"/>
  <c r="AH163" i="2"/>
  <c r="AI163" i="2"/>
  <c r="AJ163" i="2"/>
  <c r="AK163" i="2"/>
  <c r="AL163" i="2"/>
  <c r="AM163" i="2"/>
  <c r="AN163" i="2"/>
  <c r="AO163" i="2"/>
  <c r="AP163" i="2"/>
  <c r="AQ163" i="2"/>
  <c r="AR163" i="2"/>
  <c r="AS163" i="2"/>
  <c r="AT163" i="2"/>
  <c r="AU163" i="2"/>
  <c r="AV163" i="2"/>
  <c r="B186" i="2"/>
  <c r="C186" i="2"/>
  <c r="D186" i="2"/>
  <c r="E186" i="2"/>
  <c r="F186" i="2"/>
  <c r="G186" i="2"/>
  <c r="H186" i="2"/>
  <c r="I186" i="2"/>
  <c r="J186" i="2"/>
  <c r="K186" i="2"/>
  <c r="L186" i="2"/>
  <c r="M186" i="2"/>
  <c r="N186" i="2"/>
  <c r="O186" i="2"/>
  <c r="P186" i="2"/>
  <c r="Q186" i="2"/>
  <c r="R186" i="2"/>
  <c r="S186" i="2"/>
  <c r="T186" i="2"/>
  <c r="U186" i="2"/>
  <c r="V186" i="2"/>
  <c r="W186" i="2"/>
  <c r="X186" i="2"/>
  <c r="Y186" i="2"/>
  <c r="Z186" i="2"/>
  <c r="AA186" i="2"/>
  <c r="AB186" i="2"/>
  <c r="AC186" i="2"/>
  <c r="AD186" i="2"/>
  <c r="AE186" i="2"/>
  <c r="AF186" i="2"/>
  <c r="AG186" i="2"/>
  <c r="AH186" i="2"/>
  <c r="AI186" i="2"/>
  <c r="AJ186" i="2"/>
  <c r="AK186" i="2"/>
  <c r="AL186" i="2"/>
  <c r="AM186" i="2"/>
  <c r="AN186" i="2"/>
  <c r="AO186" i="2"/>
  <c r="AP186" i="2"/>
  <c r="AQ186" i="2"/>
  <c r="AR186" i="2"/>
  <c r="AS186" i="2"/>
  <c r="AT186" i="2"/>
  <c r="AU186" i="2"/>
  <c r="AV186" i="2"/>
  <c r="B190" i="2"/>
  <c r="C190" i="2"/>
  <c r="D190" i="2"/>
  <c r="E190" i="2"/>
  <c r="F190" i="2"/>
  <c r="G190" i="2"/>
  <c r="H190" i="2"/>
  <c r="I190" i="2"/>
  <c r="J190" i="2"/>
  <c r="K190" i="2"/>
  <c r="L190" i="2"/>
  <c r="M190" i="2"/>
  <c r="N190" i="2"/>
  <c r="O190" i="2"/>
  <c r="P190" i="2"/>
  <c r="Q190" i="2"/>
  <c r="R190" i="2"/>
  <c r="S190" i="2"/>
  <c r="T190" i="2"/>
  <c r="U190" i="2"/>
  <c r="V190" i="2"/>
  <c r="W190" i="2"/>
  <c r="X190" i="2"/>
  <c r="Y190" i="2"/>
  <c r="Z190" i="2"/>
  <c r="AA190" i="2"/>
  <c r="AB190" i="2"/>
  <c r="AC190" i="2"/>
  <c r="AD190" i="2"/>
  <c r="AE190" i="2"/>
  <c r="AF190" i="2"/>
  <c r="AG190" i="2"/>
  <c r="AH190" i="2"/>
  <c r="AI190" i="2"/>
  <c r="AJ190" i="2"/>
  <c r="AK190" i="2"/>
  <c r="AL190" i="2"/>
  <c r="AM190" i="2"/>
  <c r="AN190" i="2"/>
  <c r="AO190" i="2"/>
  <c r="AP190" i="2"/>
  <c r="AQ190" i="2"/>
  <c r="AR190" i="2"/>
  <c r="AS190" i="2"/>
  <c r="AT190" i="2"/>
  <c r="AU190" i="2"/>
  <c r="AV190" i="2"/>
  <c r="B217" i="2"/>
  <c r="C217" i="2"/>
  <c r="D217" i="2"/>
  <c r="E217" i="2"/>
  <c r="F217" i="2"/>
  <c r="G217" i="2"/>
  <c r="H217" i="2"/>
  <c r="I217" i="2"/>
  <c r="J217" i="2"/>
  <c r="K217" i="2"/>
  <c r="L217" i="2"/>
  <c r="M217" i="2"/>
  <c r="N217" i="2"/>
  <c r="O217" i="2"/>
  <c r="P217" i="2"/>
  <c r="Q217" i="2"/>
  <c r="R217" i="2"/>
  <c r="S217" i="2"/>
  <c r="T217" i="2"/>
  <c r="U217" i="2"/>
  <c r="V217" i="2"/>
  <c r="W217" i="2"/>
  <c r="X217" i="2"/>
  <c r="Y217" i="2"/>
  <c r="Z217" i="2"/>
  <c r="AA217" i="2"/>
  <c r="AB217" i="2"/>
  <c r="AC217" i="2"/>
  <c r="AD217" i="2"/>
  <c r="AE217" i="2"/>
  <c r="AF217" i="2"/>
  <c r="AG217" i="2"/>
  <c r="AH217" i="2"/>
  <c r="AI217" i="2"/>
  <c r="AJ217" i="2"/>
  <c r="AK217" i="2"/>
  <c r="AL217" i="2"/>
  <c r="AM217" i="2"/>
  <c r="AN217" i="2"/>
  <c r="AO217" i="2"/>
  <c r="AP217" i="2"/>
  <c r="AQ217" i="2"/>
  <c r="AR217" i="2"/>
  <c r="AS217" i="2"/>
  <c r="AT217" i="2"/>
  <c r="AU217" i="2"/>
  <c r="AV217" i="2"/>
  <c r="B219" i="2"/>
  <c r="C219" i="2"/>
  <c r="D219" i="2"/>
  <c r="E219" i="2"/>
  <c r="F219" i="2"/>
  <c r="G219" i="2"/>
  <c r="H219" i="2"/>
  <c r="I219" i="2"/>
  <c r="J219" i="2"/>
  <c r="K219" i="2"/>
  <c r="L219" i="2"/>
  <c r="M219" i="2"/>
  <c r="N219" i="2"/>
  <c r="O219" i="2"/>
  <c r="P219" i="2"/>
  <c r="Q219" i="2"/>
  <c r="R219" i="2"/>
  <c r="S219" i="2"/>
  <c r="T219" i="2"/>
  <c r="U219" i="2"/>
  <c r="V219" i="2"/>
  <c r="W219" i="2"/>
  <c r="X219" i="2"/>
  <c r="Y219" i="2"/>
  <c r="Z219" i="2"/>
  <c r="AA219" i="2"/>
  <c r="AB219" i="2"/>
  <c r="AC219" i="2"/>
  <c r="AD219" i="2"/>
  <c r="AE219" i="2"/>
  <c r="AF219" i="2"/>
  <c r="AG219" i="2"/>
  <c r="AH219" i="2"/>
  <c r="AI219" i="2"/>
  <c r="AJ219" i="2"/>
  <c r="AK219" i="2"/>
  <c r="AL219" i="2"/>
  <c r="AM219" i="2"/>
  <c r="AN219" i="2"/>
  <c r="AO219" i="2"/>
  <c r="AP219" i="2"/>
  <c r="AQ219" i="2"/>
  <c r="AR219" i="2"/>
  <c r="AS219" i="2"/>
  <c r="AT219" i="2"/>
  <c r="AU219" i="2"/>
  <c r="AV219" i="2"/>
  <c r="B231" i="2"/>
  <c r="C231" i="2"/>
  <c r="D231" i="2"/>
  <c r="E231" i="2"/>
  <c r="F231" i="2"/>
  <c r="G231" i="2"/>
  <c r="H231" i="2"/>
  <c r="I231" i="2"/>
  <c r="J231" i="2"/>
  <c r="K231" i="2"/>
  <c r="L231" i="2"/>
  <c r="M231" i="2"/>
  <c r="N231" i="2"/>
  <c r="O231" i="2"/>
  <c r="P231" i="2"/>
  <c r="Q231" i="2"/>
  <c r="R231" i="2"/>
  <c r="S231" i="2"/>
  <c r="T231" i="2"/>
  <c r="U231" i="2"/>
  <c r="V231" i="2"/>
  <c r="W231" i="2"/>
  <c r="X231" i="2"/>
  <c r="Y231" i="2"/>
  <c r="Z231" i="2"/>
  <c r="AA231" i="2"/>
  <c r="AB231" i="2"/>
  <c r="AC231" i="2"/>
  <c r="AD231" i="2"/>
  <c r="AE231" i="2"/>
  <c r="AF231" i="2"/>
  <c r="AG231" i="2"/>
  <c r="AH231" i="2"/>
  <c r="AI231" i="2"/>
  <c r="AJ231" i="2"/>
  <c r="AK231" i="2"/>
  <c r="AL231" i="2"/>
  <c r="AM231" i="2"/>
  <c r="AN231" i="2"/>
  <c r="AO231" i="2"/>
  <c r="AP231" i="2"/>
  <c r="AQ231" i="2"/>
  <c r="AR231" i="2"/>
  <c r="AS231" i="2"/>
  <c r="AT231" i="2"/>
  <c r="AU231" i="2"/>
  <c r="AV231" i="2"/>
  <c r="B236" i="2"/>
  <c r="C236" i="2"/>
  <c r="D236" i="2"/>
  <c r="E236" i="2"/>
  <c r="F236" i="2"/>
  <c r="G236" i="2"/>
  <c r="H236" i="2"/>
  <c r="I236" i="2"/>
  <c r="J236" i="2"/>
  <c r="K236" i="2"/>
  <c r="L236" i="2"/>
  <c r="M236" i="2"/>
  <c r="N236" i="2"/>
  <c r="O236" i="2"/>
  <c r="P236" i="2"/>
  <c r="Q236" i="2"/>
  <c r="R236" i="2"/>
  <c r="S236" i="2"/>
  <c r="T236" i="2"/>
  <c r="U236" i="2"/>
  <c r="V236" i="2"/>
  <c r="W236" i="2"/>
  <c r="X236" i="2"/>
  <c r="Y236" i="2"/>
  <c r="Z236" i="2"/>
  <c r="AA236" i="2"/>
  <c r="AB236" i="2"/>
  <c r="AC236" i="2"/>
  <c r="AD236" i="2"/>
  <c r="AE236" i="2"/>
  <c r="AF236" i="2"/>
  <c r="AG236" i="2"/>
  <c r="AH236" i="2"/>
  <c r="AI236" i="2"/>
  <c r="AJ236" i="2"/>
  <c r="AK236" i="2"/>
  <c r="AL236" i="2"/>
  <c r="AM236" i="2"/>
  <c r="AN236" i="2"/>
  <c r="AO236" i="2"/>
  <c r="AP236" i="2"/>
  <c r="AQ236" i="2"/>
  <c r="AR236" i="2"/>
  <c r="AS236" i="2"/>
  <c r="AT236" i="2"/>
  <c r="AU236" i="2"/>
  <c r="AV236" i="2"/>
  <c r="B272" i="2"/>
  <c r="C272" i="2"/>
  <c r="D272" i="2"/>
  <c r="E272" i="2"/>
  <c r="F272" i="2"/>
  <c r="G272" i="2"/>
  <c r="H272" i="2"/>
  <c r="I272" i="2"/>
  <c r="J272" i="2"/>
  <c r="K272" i="2"/>
  <c r="L272" i="2"/>
  <c r="M272" i="2"/>
  <c r="N272" i="2"/>
  <c r="O272" i="2"/>
  <c r="P272" i="2"/>
  <c r="Q272" i="2"/>
  <c r="R272" i="2"/>
  <c r="S272" i="2"/>
  <c r="T272" i="2"/>
  <c r="U272" i="2"/>
  <c r="V272" i="2"/>
  <c r="W272" i="2"/>
  <c r="X272" i="2"/>
  <c r="Y272" i="2"/>
  <c r="Z272" i="2"/>
  <c r="AA272" i="2"/>
  <c r="AB272" i="2"/>
  <c r="AC272" i="2"/>
  <c r="AD272" i="2"/>
  <c r="AE272" i="2"/>
  <c r="AF272" i="2"/>
  <c r="AG272" i="2"/>
  <c r="AH272" i="2"/>
  <c r="AI272" i="2"/>
  <c r="AJ272" i="2"/>
  <c r="AK272" i="2"/>
  <c r="AL272" i="2"/>
  <c r="AM272" i="2"/>
  <c r="AN272" i="2"/>
  <c r="AO272" i="2"/>
  <c r="AP272" i="2"/>
  <c r="AQ272" i="2"/>
  <c r="AR272" i="2"/>
  <c r="AS272" i="2"/>
  <c r="AT272" i="2"/>
  <c r="AU272" i="2"/>
  <c r="AV272" i="2"/>
  <c r="B273" i="2"/>
  <c r="C273" i="2"/>
  <c r="D273" i="2"/>
  <c r="E273" i="2"/>
  <c r="F273" i="2"/>
  <c r="G273" i="2"/>
  <c r="H273" i="2"/>
  <c r="I273" i="2"/>
  <c r="J273" i="2"/>
  <c r="K273" i="2"/>
  <c r="L273" i="2"/>
  <c r="M273" i="2"/>
  <c r="N273" i="2"/>
  <c r="O273" i="2"/>
  <c r="P273" i="2"/>
  <c r="Q273" i="2"/>
  <c r="R273" i="2"/>
  <c r="S273" i="2"/>
  <c r="T273" i="2"/>
  <c r="U273" i="2"/>
  <c r="V273" i="2"/>
  <c r="W273" i="2"/>
  <c r="X273" i="2"/>
  <c r="Y273" i="2"/>
  <c r="Z273" i="2"/>
  <c r="AA273" i="2"/>
  <c r="AB273" i="2"/>
  <c r="AC273" i="2"/>
  <c r="AD273" i="2"/>
  <c r="AE273" i="2"/>
  <c r="AF273" i="2"/>
  <c r="AG273" i="2"/>
  <c r="AH273" i="2"/>
  <c r="AI273" i="2"/>
  <c r="AJ273" i="2"/>
  <c r="AK273" i="2"/>
  <c r="AL273" i="2"/>
  <c r="AM273" i="2"/>
  <c r="AN273" i="2"/>
  <c r="AO273" i="2"/>
  <c r="AP273" i="2"/>
  <c r="AQ273" i="2"/>
  <c r="AR273" i="2"/>
  <c r="AS273" i="2"/>
  <c r="AT273" i="2"/>
  <c r="AU273" i="2"/>
  <c r="AV273" i="2"/>
  <c r="B277" i="2"/>
  <c r="C277" i="2"/>
  <c r="D277" i="2"/>
  <c r="E277" i="2"/>
  <c r="F277" i="2"/>
  <c r="G277" i="2"/>
  <c r="H277" i="2"/>
  <c r="I277" i="2"/>
  <c r="J277" i="2"/>
  <c r="K277" i="2"/>
  <c r="L277" i="2"/>
  <c r="M277" i="2"/>
  <c r="N277" i="2"/>
  <c r="O277" i="2"/>
  <c r="P277" i="2"/>
  <c r="Q277" i="2"/>
  <c r="R277" i="2"/>
  <c r="S277" i="2"/>
  <c r="T277" i="2"/>
  <c r="U277" i="2"/>
  <c r="V277" i="2"/>
  <c r="W277" i="2"/>
  <c r="X277" i="2"/>
  <c r="Y277" i="2"/>
  <c r="Z277" i="2"/>
  <c r="AA277" i="2"/>
  <c r="AB277" i="2"/>
  <c r="AC277" i="2"/>
  <c r="AD277" i="2"/>
  <c r="AE277" i="2"/>
  <c r="AF277" i="2"/>
  <c r="AG277" i="2"/>
  <c r="AH277" i="2"/>
  <c r="AI277" i="2"/>
  <c r="AJ277" i="2"/>
  <c r="AK277" i="2"/>
  <c r="AL277" i="2"/>
  <c r="AM277" i="2"/>
  <c r="AN277" i="2"/>
  <c r="AO277" i="2"/>
  <c r="AP277" i="2"/>
  <c r="AQ277" i="2"/>
  <c r="AR277" i="2"/>
  <c r="AS277" i="2"/>
  <c r="AT277" i="2"/>
  <c r="AU277" i="2"/>
  <c r="AV277" i="2"/>
  <c r="B104" i="2"/>
  <c r="C104" i="2"/>
  <c r="D104" i="2"/>
  <c r="E104" i="2"/>
  <c r="F104" i="2"/>
  <c r="G104" i="2"/>
  <c r="H104" i="2"/>
  <c r="I104" i="2"/>
  <c r="J104" i="2"/>
  <c r="K104" i="2"/>
  <c r="L104" i="2"/>
  <c r="M104" i="2"/>
  <c r="N104" i="2"/>
  <c r="O104" i="2"/>
  <c r="P104" i="2"/>
  <c r="Q104" i="2"/>
  <c r="R104" i="2"/>
  <c r="S104" i="2"/>
  <c r="T104" i="2"/>
  <c r="U104" i="2"/>
  <c r="V104" i="2"/>
  <c r="W104" i="2"/>
  <c r="X104" i="2"/>
  <c r="Y104" i="2"/>
  <c r="Z104" i="2"/>
  <c r="AA104" i="2"/>
  <c r="AB104" i="2"/>
  <c r="AC104" i="2"/>
  <c r="AD104" i="2"/>
  <c r="AE104" i="2"/>
  <c r="AF104" i="2"/>
  <c r="AG104" i="2"/>
  <c r="AH104" i="2"/>
  <c r="AI104" i="2"/>
  <c r="AJ104" i="2"/>
  <c r="AK104" i="2"/>
  <c r="AL104" i="2"/>
  <c r="AM104" i="2"/>
  <c r="AN104" i="2"/>
  <c r="AO104" i="2"/>
  <c r="AP104" i="2"/>
  <c r="AQ104" i="2"/>
  <c r="AR104" i="2"/>
  <c r="AS104" i="2"/>
  <c r="AT104" i="2"/>
  <c r="AU104" i="2"/>
  <c r="AV104" i="2"/>
  <c r="B368" i="2"/>
  <c r="C368" i="2"/>
  <c r="D368" i="2"/>
  <c r="E368" i="2"/>
  <c r="F368" i="2"/>
  <c r="G368" i="2"/>
  <c r="H368" i="2"/>
  <c r="I368" i="2"/>
  <c r="J368" i="2"/>
  <c r="K368" i="2"/>
  <c r="L368" i="2"/>
  <c r="M368" i="2"/>
  <c r="N368" i="2"/>
  <c r="O368" i="2"/>
  <c r="P368" i="2"/>
  <c r="Q368" i="2"/>
  <c r="R368" i="2"/>
  <c r="S368" i="2"/>
  <c r="T368" i="2"/>
  <c r="U368" i="2"/>
  <c r="V368" i="2"/>
  <c r="W368" i="2"/>
  <c r="X368" i="2"/>
  <c r="Y368" i="2"/>
  <c r="Z368" i="2"/>
  <c r="AA368" i="2"/>
  <c r="AB368" i="2"/>
  <c r="AC368" i="2"/>
  <c r="AD368" i="2"/>
  <c r="AE368" i="2"/>
  <c r="AF368" i="2"/>
  <c r="AG368" i="2"/>
  <c r="AH368" i="2"/>
  <c r="AI368" i="2"/>
  <c r="AJ368" i="2"/>
  <c r="AK368" i="2"/>
  <c r="AL368" i="2"/>
  <c r="AM368" i="2"/>
  <c r="AN368" i="2"/>
  <c r="AO368" i="2"/>
  <c r="AP368" i="2"/>
  <c r="AQ368" i="2"/>
  <c r="AR368" i="2"/>
  <c r="AS368" i="2"/>
  <c r="AT368" i="2"/>
  <c r="AU368" i="2"/>
  <c r="AV368" i="2"/>
  <c r="B394" i="2"/>
  <c r="C394" i="2"/>
  <c r="D394" i="2"/>
  <c r="E394" i="2"/>
  <c r="F394" i="2"/>
  <c r="G394" i="2"/>
  <c r="H394" i="2"/>
  <c r="I394" i="2"/>
  <c r="J394" i="2"/>
  <c r="K394" i="2"/>
  <c r="L394" i="2"/>
  <c r="M394" i="2"/>
  <c r="N394" i="2"/>
  <c r="O394" i="2"/>
  <c r="P394" i="2"/>
  <c r="Q394" i="2"/>
  <c r="R394" i="2"/>
  <c r="S394" i="2"/>
  <c r="T394" i="2"/>
  <c r="U394" i="2"/>
  <c r="V394" i="2"/>
  <c r="W394" i="2"/>
  <c r="X394" i="2"/>
  <c r="Y394" i="2"/>
  <c r="Z394" i="2"/>
  <c r="AA394" i="2"/>
  <c r="AB394" i="2"/>
  <c r="AC394" i="2"/>
  <c r="AD394" i="2"/>
  <c r="AE394" i="2"/>
  <c r="AF394" i="2"/>
  <c r="AG394" i="2"/>
  <c r="AH394" i="2"/>
  <c r="AI394" i="2"/>
  <c r="AJ394" i="2"/>
  <c r="AK394" i="2"/>
  <c r="AL394" i="2"/>
  <c r="AM394" i="2"/>
  <c r="AN394" i="2"/>
  <c r="AO394" i="2"/>
  <c r="AP394" i="2"/>
  <c r="AQ394" i="2"/>
  <c r="AR394" i="2"/>
  <c r="AS394" i="2"/>
  <c r="AT394" i="2"/>
  <c r="AU394" i="2"/>
  <c r="AV394" i="2"/>
  <c r="B10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AG10" i="2"/>
  <c r="AH10" i="2"/>
  <c r="AI10" i="2"/>
  <c r="AJ10" i="2"/>
  <c r="AK10" i="2"/>
  <c r="AL10" i="2"/>
  <c r="AM10" i="2"/>
  <c r="AN10" i="2"/>
  <c r="AO10" i="2"/>
  <c r="AP10" i="2"/>
  <c r="AQ10" i="2"/>
  <c r="AR10" i="2"/>
  <c r="AS10" i="2"/>
  <c r="AT10" i="2"/>
  <c r="AU10" i="2"/>
  <c r="AV10" i="2"/>
  <c r="B23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AT23" i="2"/>
  <c r="AU23" i="2"/>
  <c r="AV23" i="2"/>
  <c r="B24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S24" i="2"/>
  <c r="AT24" i="2"/>
  <c r="AU24" i="2"/>
  <c r="AV24" i="2"/>
  <c r="B40" i="2"/>
  <c r="C40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AN40" i="2"/>
  <c r="AO40" i="2"/>
  <c r="AP40" i="2"/>
  <c r="AQ40" i="2"/>
  <c r="AR40" i="2"/>
  <c r="AS40" i="2"/>
  <c r="AT40" i="2"/>
  <c r="AU40" i="2"/>
  <c r="AV40" i="2"/>
  <c r="B55" i="2"/>
  <c r="C55" i="2"/>
  <c r="D55" i="2"/>
  <c r="E55" i="2"/>
  <c r="F55" i="2"/>
  <c r="G55" i="2"/>
  <c r="H55" i="2"/>
  <c r="I55" i="2"/>
  <c r="J55" i="2"/>
  <c r="K55" i="2"/>
  <c r="L55" i="2"/>
  <c r="M55" i="2"/>
  <c r="N55" i="2"/>
  <c r="O55" i="2"/>
  <c r="P55" i="2"/>
  <c r="Q55" i="2"/>
  <c r="R55" i="2"/>
  <c r="S55" i="2"/>
  <c r="T55" i="2"/>
  <c r="U55" i="2"/>
  <c r="V55" i="2"/>
  <c r="W55" i="2"/>
  <c r="X55" i="2"/>
  <c r="Y55" i="2"/>
  <c r="Z55" i="2"/>
  <c r="AA55" i="2"/>
  <c r="AB55" i="2"/>
  <c r="AC55" i="2"/>
  <c r="AD55" i="2"/>
  <c r="AE55" i="2"/>
  <c r="AF55" i="2"/>
  <c r="AG55" i="2"/>
  <c r="AH55" i="2"/>
  <c r="AI55" i="2"/>
  <c r="AJ55" i="2"/>
  <c r="AK55" i="2"/>
  <c r="AL55" i="2"/>
  <c r="AM55" i="2"/>
  <c r="AN55" i="2"/>
  <c r="AO55" i="2"/>
  <c r="AP55" i="2"/>
  <c r="AQ55" i="2"/>
  <c r="AR55" i="2"/>
  <c r="AS55" i="2"/>
  <c r="AT55" i="2"/>
  <c r="AU55" i="2"/>
  <c r="AV55" i="2"/>
  <c r="B98" i="2"/>
  <c r="C98" i="2"/>
  <c r="D98" i="2"/>
  <c r="E98" i="2"/>
  <c r="F98" i="2"/>
  <c r="G98" i="2"/>
  <c r="H98" i="2"/>
  <c r="I98" i="2"/>
  <c r="J98" i="2"/>
  <c r="K98" i="2"/>
  <c r="L98" i="2"/>
  <c r="M98" i="2"/>
  <c r="N98" i="2"/>
  <c r="O98" i="2"/>
  <c r="P98" i="2"/>
  <c r="Q98" i="2"/>
  <c r="R98" i="2"/>
  <c r="S98" i="2"/>
  <c r="T98" i="2"/>
  <c r="U98" i="2"/>
  <c r="V98" i="2"/>
  <c r="W98" i="2"/>
  <c r="X98" i="2"/>
  <c r="Y98" i="2"/>
  <c r="Z98" i="2"/>
  <c r="AA98" i="2"/>
  <c r="AB98" i="2"/>
  <c r="AC98" i="2"/>
  <c r="AD98" i="2"/>
  <c r="AE98" i="2"/>
  <c r="AF98" i="2"/>
  <c r="AG98" i="2"/>
  <c r="AH98" i="2"/>
  <c r="AI98" i="2"/>
  <c r="AJ98" i="2"/>
  <c r="AK98" i="2"/>
  <c r="AL98" i="2"/>
  <c r="AM98" i="2"/>
  <c r="AN98" i="2"/>
  <c r="AO98" i="2"/>
  <c r="AP98" i="2"/>
  <c r="AQ98" i="2"/>
  <c r="AR98" i="2"/>
  <c r="AS98" i="2"/>
  <c r="AT98" i="2"/>
  <c r="AU98" i="2"/>
  <c r="AV98" i="2"/>
  <c r="B130" i="2"/>
  <c r="C130" i="2"/>
  <c r="D130" i="2"/>
  <c r="E130" i="2"/>
  <c r="F130" i="2"/>
  <c r="G130" i="2"/>
  <c r="H130" i="2"/>
  <c r="I130" i="2"/>
  <c r="J130" i="2"/>
  <c r="K130" i="2"/>
  <c r="L130" i="2"/>
  <c r="M130" i="2"/>
  <c r="N130" i="2"/>
  <c r="O130" i="2"/>
  <c r="P130" i="2"/>
  <c r="Q130" i="2"/>
  <c r="R130" i="2"/>
  <c r="S130" i="2"/>
  <c r="T130" i="2"/>
  <c r="U130" i="2"/>
  <c r="V130" i="2"/>
  <c r="W130" i="2"/>
  <c r="X130" i="2"/>
  <c r="Y130" i="2"/>
  <c r="Z130" i="2"/>
  <c r="AA130" i="2"/>
  <c r="AB130" i="2"/>
  <c r="AC130" i="2"/>
  <c r="AD130" i="2"/>
  <c r="AE130" i="2"/>
  <c r="AF130" i="2"/>
  <c r="AG130" i="2"/>
  <c r="AH130" i="2"/>
  <c r="AI130" i="2"/>
  <c r="AJ130" i="2"/>
  <c r="AK130" i="2"/>
  <c r="AL130" i="2"/>
  <c r="AM130" i="2"/>
  <c r="AN130" i="2"/>
  <c r="AO130" i="2"/>
  <c r="AP130" i="2"/>
  <c r="AQ130" i="2"/>
  <c r="AR130" i="2"/>
  <c r="AS130" i="2"/>
  <c r="AT130" i="2"/>
  <c r="AU130" i="2"/>
  <c r="AV130" i="2"/>
  <c r="B138" i="2"/>
  <c r="C138" i="2"/>
  <c r="D138" i="2"/>
  <c r="E138" i="2"/>
  <c r="F138" i="2"/>
  <c r="G138" i="2"/>
  <c r="H138" i="2"/>
  <c r="I138" i="2"/>
  <c r="J138" i="2"/>
  <c r="K138" i="2"/>
  <c r="L138" i="2"/>
  <c r="M138" i="2"/>
  <c r="N138" i="2"/>
  <c r="O138" i="2"/>
  <c r="P138" i="2"/>
  <c r="Q138" i="2"/>
  <c r="R138" i="2"/>
  <c r="S138" i="2"/>
  <c r="T138" i="2"/>
  <c r="U138" i="2"/>
  <c r="V138" i="2"/>
  <c r="W138" i="2"/>
  <c r="X138" i="2"/>
  <c r="Y138" i="2"/>
  <c r="Z138" i="2"/>
  <c r="AA138" i="2"/>
  <c r="AB138" i="2"/>
  <c r="AC138" i="2"/>
  <c r="AD138" i="2"/>
  <c r="AE138" i="2"/>
  <c r="AF138" i="2"/>
  <c r="AG138" i="2"/>
  <c r="AH138" i="2"/>
  <c r="AI138" i="2"/>
  <c r="AJ138" i="2"/>
  <c r="AK138" i="2"/>
  <c r="AL138" i="2"/>
  <c r="AM138" i="2"/>
  <c r="AN138" i="2"/>
  <c r="AO138" i="2"/>
  <c r="AP138" i="2"/>
  <c r="AQ138" i="2"/>
  <c r="AR138" i="2"/>
  <c r="AS138" i="2"/>
  <c r="AT138" i="2"/>
  <c r="AU138" i="2"/>
  <c r="AV138" i="2"/>
  <c r="B149" i="2"/>
  <c r="C149" i="2"/>
  <c r="D149" i="2"/>
  <c r="E149" i="2"/>
  <c r="F149" i="2"/>
  <c r="G149" i="2"/>
  <c r="H149" i="2"/>
  <c r="I149" i="2"/>
  <c r="J149" i="2"/>
  <c r="K149" i="2"/>
  <c r="L149" i="2"/>
  <c r="M149" i="2"/>
  <c r="N149" i="2"/>
  <c r="O149" i="2"/>
  <c r="P149" i="2"/>
  <c r="Q149" i="2"/>
  <c r="R149" i="2"/>
  <c r="S149" i="2"/>
  <c r="T149" i="2"/>
  <c r="U149" i="2"/>
  <c r="V149" i="2"/>
  <c r="W149" i="2"/>
  <c r="X149" i="2"/>
  <c r="Y149" i="2"/>
  <c r="Z149" i="2"/>
  <c r="AA149" i="2"/>
  <c r="AB149" i="2"/>
  <c r="AC149" i="2"/>
  <c r="AD149" i="2"/>
  <c r="AE149" i="2"/>
  <c r="AF149" i="2"/>
  <c r="AG149" i="2"/>
  <c r="AH149" i="2"/>
  <c r="AI149" i="2"/>
  <c r="AJ149" i="2"/>
  <c r="AK149" i="2"/>
  <c r="AL149" i="2"/>
  <c r="AM149" i="2"/>
  <c r="AN149" i="2"/>
  <c r="AO149" i="2"/>
  <c r="AP149" i="2"/>
  <c r="AQ149" i="2"/>
  <c r="AR149" i="2"/>
  <c r="AS149" i="2"/>
  <c r="AT149" i="2"/>
  <c r="AU149" i="2"/>
  <c r="AV149" i="2"/>
  <c r="B160" i="2"/>
  <c r="C160" i="2"/>
  <c r="D160" i="2"/>
  <c r="E160" i="2"/>
  <c r="F160" i="2"/>
  <c r="G160" i="2"/>
  <c r="H160" i="2"/>
  <c r="I160" i="2"/>
  <c r="J160" i="2"/>
  <c r="K160" i="2"/>
  <c r="L160" i="2"/>
  <c r="M160" i="2"/>
  <c r="N160" i="2"/>
  <c r="O160" i="2"/>
  <c r="P160" i="2"/>
  <c r="Q160" i="2"/>
  <c r="R160" i="2"/>
  <c r="S160" i="2"/>
  <c r="T160" i="2"/>
  <c r="U160" i="2"/>
  <c r="V160" i="2"/>
  <c r="W160" i="2"/>
  <c r="X160" i="2"/>
  <c r="Y160" i="2"/>
  <c r="Z160" i="2"/>
  <c r="AA160" i="2"/>
  <c r="AB160" i="2"/>
  <c r="AC160" i="2"/>
  <c r="AD160" i="2"/>
  <c r="AE160" i="2"/>
  <c r="AF160" i="2"/>
  <c r="AG160" i="2"/>
  <c r="AH160" i="2"/>
  <c r="AI160" i="2"/>
  <c r="AJ160" i="2"/>
  <c r="AK160" i="2"/>
  <c r="AL160" i="2"/>
  <c r="AM160" i="2"/>
  <c r="AN160" i="2"/>
  <c r="AO160" i="2"/>
  <c r="AP160" i="2"/>
  <c r="AQ160" i="2"/>
  <c r="AR160" i="2"/>
  <c r="AS160" i="2"/>
  <c r="AT160" i="2"/>
  <c r="AU160" i="2"/>
  <c r="AV160" i="2"/>
  <c r="B175" i="2"/>
  <c r="C175" i="2"/>
  <c r="D175" i="2"/>
  <c r="E175" i="2"/>
  <c r="F175" i="2"/>
  <c r="G175" i="2"/>
  <c r="H175" i="2"/>
  <c r="I175" i="2"/>
  <c r="J175" i="2"/>
  <c r="K175" i="2"/>
  <c r="L175" i="2"/>
  <c r="M175" i="2"/>
  <c r="N175" i="2"/>
  <c r="O175" i="2"/>
  <c r="P175" i="2"/>
  <c r="Q175" i="2"/>
  <c r="R175" i="2"/>
  <c r="S175" i="2"/>
  <c r="T175" i="2"/>
  <c r="U175" i="2"/>
  <c r="V175" i="2"/>
  <c r="W175" i="2"/>
  <c r="X175" i="2"/>
  <c r="Y175" i="2"/>
  <c r="Z175" i="2"/>
  <c r="AA175" i="2"/>
  <c r="AB175" i="2"/>
  <c r="AC175" i="2"/>
  <c r="AD175" i="2"/>
  <c r="AE175" i="2"/>
  <c r="AF175" i="2"/>
  <c r="AG175" i="2"/>
  <c r="AH175" i="2"/>
  <c r="AI175" i="2"/>
  <c r="AJ175" i="2"/>
  <c r="AK175" i="2"/>
  <c r="AL175" i="2"/>
  <c r="AM175" i="2"/>
  <c r="AN175" i="2"/>
  <c r="AO175" i="2"/>
  <c r="AP175" i="2"/>
  <c r="AQ175" i="2"/>
  <c r="AR175" i="2"/>
  <c r="AS175" i="2"/>
  <c r="AT175" i="2"/>
  <c r="AU175" i="2"/>
  <c r="AV175" i="2"/>
  <c r="B182" i="2"/>
  <c r="C182" i="2"/>
  <c r="D182" i="2"/>
  <c r="E182" i="2"/>
  <c r="F182" i="2"/>
  <c r="G182" i="2"/>
  <c r="H182" i="2"/>
  <c r="I182" i="2"/>
  <c r="J182" i="2"/>
  <c r="K182" i="2"/>
  <c r="L182" i="2"/>
  <c r="M182" i="2"/>
  <c r="N182" i="2"/>
  <c r="O182" i="2"/>
  <c r="P182" i="2"/>
  <c r="Q182" i="2"/>
  <c r="R182" i="2"/>
  <c r="S182" i="2"/>
  <c r="T182" i="2"/>
  <c r="U182" i="2"/>
  <c r="V182" i="2"/>
  <c r="W182" i="2"/>
  <c r="X182" i="2"/>
  <c r="Y182" i="2"/>
  <c r="Z182" i="2"/>
  <c r="AA182" i="2"/>
  <c r="AB182" i="2"/>
  <c r="AC182" i="2"/>
  <c r="AD182" i="2"/>
  <c r="AE182" i="2"/>
  <c r="AF182" i="2"/>
  <c r="AG182" i="2"/>
  <c r="AH182" i="2"/>
  <c r="AI182" i="2"/>
  <c r="AJ182" i="2"/>
  <c r="AK182" i="2"/>
  <c r="AL182" i="2"/>
  <c r="AM182" i="2"/>
  <c r="AN182" i="2"/>
  <c r="AO182" i="2"/>
  <c r="AP182" i="2"/>
  <c r="AQ182" i="2"/>
  <c r="AR182" i="2"/>
  <c r="AS182" i="2"/>
  <c r="AT182" i="2"/>
  <c r="AU182" i="2"/>
  <c r="AV182" i="2"/>
  <c r="B194" i="2"/>
  <c r="C194" i="2"/>
  <c r="D194" i="2"/>
  <c r="E194" i="2"/>
  <c r="F194" i="2"/>
  <c r="G194" i="2"/>
  <c r="H194" i="2"/>
  <c r="I194" i="2"/>
  <c r="J194" i="2"/>
  <c r="K194" i="2"/>
  <c r="L194" i="2"/>
  <c r="M194" i="2"/>
  <c r="N194" i="2"/>
  <c r="O194" i="2"/>
  <c r="P194" i="2"/>
  <c r="Q194" i="2"/>
  <c r="R194" i="2"/>
  <c r="S194" i="2"/>
  <c r="T194" i="2"/>
  <c r="U194" i="2"/>
  <c r="V194" i="2"/>
  <c r="W194" i="2"/>
  <c r="X194" i="2"/>
  <c r="Y194" i="2"/>
  <c r="Z194" i="2"/>
  <c r="AA194" i="2"/>
  <c r="AB194" i="2"/>
  <c r="AC194" i="2"/>
  <c r="AD194" i="2"/>
  <c r="AE194" i="2"/>
  <c r="AF194" i="2"/>
  <c r="AG194" i="2"/>
  <c r="AH194" i="2"/>
  <c r="AI194" i="2"/>
  <c r="AJ194" i="2"/>
  <c r="AK194" i="2"/>
  <c r="AL194" i="2"/>
  <c r="AM194" i="2"/>
  <c r="AN194" i="2"/>
  <c r="AO194" i="2"/>
  <c r="AP194" i="2"/>
  <c r="AQ194" i="2"/>
  <c r="AR194" i="2"/>
  <c r="AS194" i="2"/>
  <c r="AT194" i="2"/>
  <c r="AU194" i="2"/>
  <c r="AV194" i="2"/>
  <c r="B201" i="2"/>
  <c r="C201" i="2"/>
  <c r="D201" i="2"/>
  <c r="E201" i="2"/>
  <c r="F201" i="2"/>
  <c r="G201" i="2"/>
  <c r="H201" i="2"/>
  <c r="I201" i="2"/>
  <c r="J201" i="2"/>
  <c r="K201" i="2"/>
  <c r="L201" i="2"/>
  <c r="M201" i="2"/>
  <c r="N201" i="2"/>
  <c r="O201" i="2"/>
  <c r="P201" i="2"/>
  <c r="Q201" i="2"/>
  <c r="R201" i="2"/>
  <c r="S201" i="2"/>
  <c r="T201" i="2"/>
  <c r="U201" i="2"/>
  <c r="V201" i="2"/>
  <c r="W201" i="2"/>
  <c r="X201" i="2"/>
  <c r="Y201" i="2"/>
  <c r="Z201" i="2"/>
  <c r="AA201" i="2"/>
  <c r="AB201" i="2"/>
  <c r="AC201" i="2"/>
  <c r="AD201" i="2"/>
  <c r="AE201" i="2"/>
  <c r="AF201" i="2"/>
  <c r="AG201" i="2"/>
  <c r="AH201" i="2"/>
  <c r="AI201" i="2"/>
  <c r="AJ201" i="2"/>
  <c r="AK201" i="2"/>
  <c r="AL201" i="2"/>
  <c r="AM201" i="2"/>
  <c r="AN201" i="2"/>
  <c r="AO201" i="2"/>
  <c r="AP201" i="2"/>
  <c r="AQ201" i="2"/>
  <c r="AR201" i="2"/>
  <c r="AS201" i="2"/>
  <c r="AT201" i="2"/>
  <c r="AU201" i="2"/>
  <c r="AV201" i="2"/>
  <c r="B202" i="2"/>
  <c r="C202" i="2"/>
  <c r="D202" i="2"/>
  <c r="E202" i="2"/>
  <c r="F202" i="2"/>
  <c r="G202" i="2"/>
  <c r="H202" i="2"/>
  <c r="I202" i="2"/>
  <c r="J202" i="2"/>
  <c r="K202" i="2"/>
  <c r="L202" i="2"/>
  <c r="M202" i="2"/>
  <c r="N202" i="2"/>
  <c r="O202" i="2"/>
  <c r="P202" i="2"/>
  <c r="Q202" i="2"/>
  <c r="R202" i="2"/>
  <c r="S202" i="2"/>
  <c r="T202" i="2"/>
  <c r="U202" i="2"/>
  <c r="V202" i="2"/>
  <c r="W202" i="2"/>
  <c r="X202" i="2"/>
  <c r="Y202" i="2"/>
  <c r="Z202" i="2"/>
  <c r="AA202" i="2"/>
  <c r="AB202" i="2"/>
  <c r="AC202" i="2"/>
  <c r="AD202" i="2"/>
  <c r="AE202" i="2"/>
  <c r="AF202" i="2"/>
  <c r="AG202" i="2"/>
  <c r="AH202" i="2"/>
  <c r="AI202" i="2"/>
  <c r="AJ202" i="2"/>
  <c r="AK202" i="2"/>
  <c r="AL202" i="2"/>
  <c r="AM202" i="2"/>
  <c r="AN202" i="2"/>
  <c r="AO202" i="2"/>
  <c r="AP202" i="2"/>
  <c r="AQ202" i="2"/>
  <c r="AR202" i="2"/>
  <c r="AS202" i="2"/>
  <c r="AT202" i="2"/>
  <c r="AU202" i="2"/>
  <c r="AV202" i="2"/>
  <c r="B205" i="2"/>
  <c r="C205" i="2"/>
  <c r="D205" i="2"/>
  <c r="E205" i="2"/>
  <c r="F205" i="2"/>
  <c r="G205" i="2"/>
  <c r="H205" i="2"/>
  <c r="I205" i="2"/>
  <c r="J205" i="2"/>
  <c r="K205" i="2"/>
  <c r="L205" i="2"/>
  <c r="M205" i="2"/>
  <c r="N205" i="2"/>
  <c r="O205" i="2"/>
  <c r="P205" i="2"/>
  <c r="Q205" i="2"/>
  <c r="R205" i="2"/>
  <c r="S205" i="2"/>
  <c r="T205" i="2"/>
  <c r="U205" i="2"/>
  <c r="V205" i="2"/>
  <c r="W205" i="2"/>
  <c r="X205" i="2"/>
  <c r="Y205" i="2"/>
  <c r="Z205" i="2"/>
  <c r="AA205" i="2"/>
  <c r="AB205" i="2"/>
  <c r="AC205" i="2"/>
  <c r="AD205" i="2"/>
  <c r="AE205" i="2"/>
  <c r="AF205" i="2"/>
  <c r="AG205" i="2"/>
  <c r="AH205" i="2"/>
  <c r="AI205" i="2"/>
  <c r="AJ205" i="2"/>
  <c r="AK205" i="2"/>
  <c r="AL205" i="2"/>
  <c r="AM205" i="2"/>
  <c r="AN205" i="2"/>
  <c r="AO205" i="2"/>
  <c r="AP205" i="2"/>
  <c r="AQ205" i="2"/>
  <c r="AR205" i="2"/>
  <c r="AS205" i="2"/>
  <c r="AT205" i="2"/>
  <c r="AU205" i="2"/>
  <c r="AV205" i="2"/>
  <c r="B206" i="2"/>
  <c r="C206" i="2"/>
  <c r="D206" i="2"/>
  <c r="E206" i="2"/>
  <c r="F206" i="2"/>
  <c r="G206" i="2"/>
  <c r="H206" i="2"/>
  <c r="I206" i="2"/>
  <c r="J206" i="2"/>
  <c r="K206" i="2"/>
  <c r="L206" i="2"/>
  <c r="M206" i="2"/>
  <c r="N206" i="2"/>
  <c r="O206" i="2"/>
  <c r="P206" i="2"/>
  <c r="Q206" i="2"/>
  <c r="R206" i="2"/>
  <c r="S206" i="2"/>
  <c r="T206" i="2"/>
  <c r="U206" i="2"/>
  <c r="V206" i="2"/>
  <c r="W206" i="2"/>
  <c r="X206" i="2"/>
  <c r="Y206" i="2"/>
  <c r="Z206" i="2"/>
  <c r="AA206" i="2"/>
  <c r="AB206" i="2"/>
  <c r="AC206" i="2"/>
  <c r="AD206" i="2"/>
  <c r="AE206" i="2"/>
  <c r="AF206" i="2"/>
  <c r="AG206" i="2"/>
  <c r="AH206" i="2"/>
  <c r="AI206" i="2"/>
  <c r="AJ206" i="2"/>
  <c r="AK206" i="2"/>
  <c r="AL206" i="2"/>
  <c r="AM206" i="2"/>
  <c r="AN206" i="2"/>
  <c r="AO206" i="2"/>
  <c r="AP206" i="2"/>
  <c r="AQ206" i="2"/>
  <c r="AR206" i="2"/>
  <c r="AS206" i="2"/>
  <c r="AT206" i="2"/>
  <c r="AU206" i="2"/>
  <c r="AV206" i="2"/>
  <c r="B216" i="2"/>
  <c r="C216" i="2"/>
  <c r="D216" i="2"/>
  <c r="E216" i="2"/>
  <c r="F216" i="2"/>
  <c r="G216" i="2"/>
  <c r="H216" i="2"/>
  <c r="I216" i="2"/>
  <c r="J216" i="2"/>
  <c r="K216" i="2"/>
  <c r="L216" i="2"/>
  <c r="M216" i="2"/>
  <c r="N216" i="2"/>
  <c r="O216" i="2"/>
  <c r="P216" i="2"/>
  <c r="Q216" i="2"/>
  <c r="R216" i="2"/>
  <c r="S216" i="2"/>
  <c r="T216" i="2"/>
  <c r="U216" i="2"/>
  <c r="V216" i="2"/>
  <c r="W216" i="2"/>
  <c r="X216" i="2"/>
  <c r="Y216" i="2"/>
  <c r="Z216" i="2"/>
  <c r="AA216" i="2"/>
  <c r="AB216" i="2"/>
  <c r="AC216" i="2"/>
  <c r="AD216" i="2"/>
  <c r="AE216" i="2"/>
  <c r="AF216" i="2"/>
  <c r="AG216" i="2"/>
  <c r="AH216" i="2"/>
  <c r="AI216" i="2"/>
  <c r="AJ216" i="2"/>
  <c r="AK216" i="2"/>
  <c r="AL216" i="2"/>
  <c r="AM216" i="2"/>
  <c r="AN216" i="2"/>
  <c r="AO216" i="2"/>
  <c r="AP216" i="2"/>
  <c r="AQ216" i="2"/>
  <c r="AR216" i="2"/>
  <c r="AS216" i="2"/>
  <c r="AT216" i="2"/>
  <c r="AU216" i="2"/>
  <c r="AV216" i="2"/>
  <c r="B222" i="2"/>
  <c r="C222" i="2"/>
  <c r="D222" i="2"/>
  <c r="E222" i="2"/>
  <c r="F222" i="2"/>
  <c r="G222" i="2"/>
  <c r="H222" i="2"/>
  <c r="I222" i="2"/>
  <c r="J222" i="2"/>
  <c r="K222" i="2"/>
  <c r="L222" i="2"/>
  <c r="M222" i="2"/>
  <c r="N222" i="2"/>
  <c r="O222" i="2"/>
  <c r="P222" i="2"/>
  <c r="Q222" i="2"/>
  <c r="R222" i="2"/>
  <c r="S222" i="2"/>
  <c r="T222" i="2"/>
  <c r="U222" i="2"/>
  <c r="V222" i="2"/>
  <c r="W222" i="2"/>
  <c r="X222" i="2"/>
  <c r="Y222" i="2"/>
  <c r="Z222" i="2"/>
  <c r="AA222" i="2"/>
  <c r="AB222" i="2"/>
  <c r="AC222" i="2"/>
  <c r="AD222" i="2"/>
  <c r="AE222" i="2"/>
  <c r="AF222" i="2"/>
  <c r="AG222" i="2"/>
  <c r="AH222" i="2"/>
  <c r="AI222" i="2"/>
  <c r="AJ222" i="2"/>
  <c r="AK222" i="2"/>
  <c r="AL222" i="2"/>
  <c r="AM222" i="2"/>
  <c r="AN222" i="2"/>
  <c r="AO222" i="2"/>
  <c r="AP222" i="2"/>
  <c r="AQ222" i="2"/>
  <c r="AR222" i="2"/>
  <c r="AS222" i="2"/>
  <c r="AT222" i="2"/>
  <c r="AU222" i="2"/>
  <c r="AV222" i="2"/>
  <c r="B223" i="2"/>
  <c r="C223" i="2"/>
  <c r="D223" i="2"/>
  <c r="E223" i="2"/>
  <c r="F223" i="2"/>
  <c r="G223" i="2"/>
  <c r="H223" i="2"/>
  <c r="I223" i="2"/>
  <c r="J223" i="2"/>
  <c r="K223" i="2"/>
  <c r="L223" i="2"/>
  <c r="M223" i="2"/>
  <c r="N223" i="2"/>
  <c r="O223" i="2"/>
  <c r="P223" i="2"/>
  <c r="Q223" i="2"/>
  <c r="R223" i="2"/>
  <c r="S223" i="2"/>
  <c r="T223" i="2"/>
  <c r="U223" i="2"/>
  <c r="V223" i="2"/>
  <c r="W223" i="2"/>
  <c r="X223" i="2"/>
  <c r="Y223" i="2"/>
  <c r="Z223" i="2"/>
  <c r="AA223" i="2"/>
  <c r="AB223" i="2"/>
  <c r="AC223" i="2"/>
  <c r="AD223" i="2"/>
  <c r="AE223" i="2"/>
  <c r="AF223" i="2"/>
  <c r="AG223" i="2"/>
  <c r="AH223" i="2"/>
  <c r="AI223" i="2"/>
  <c r="AJ223" i="2"/>
  <c r="AK223" i="2"/>
  <c r="AL223" i="2"/>
  <c r="AM223" i="2"/>
  <c r="AN223" i="2"/>
  <c r="AO223" i="2"/>
  <c r="AP223" i="2"/>
  <c r="AQ223" i="2"/>
  <c r="AR223" i="2"/>
  <c r="AS223" i="2"/>
  <c r="AT223" i="2"/>
  <c r="AU223" i="2"/>
  <c r="AV223" i="2"/>
  <c r="B228" i="2"/>
  <c r="C228" i="2"/>
  <c r="D228" i="2"/>
  <c r="E228" i="2"/>
  <c r="F228" i="2"/>
  <c r="G228" i="2"/>
  <c r="H228" i="2"/>
  <c r="I228" i="2"/>
  <c r="J228" i="2"/>
  <c r="K228" i="2"/>
  <c r="L228" i="2"/>
  <c r="M228" i="2"/>
  <c r="N228" i="2"/>
  <c r="O228" i="2"/>
  <c r="P228" i="2"/>
  <c r="Q228" i="2"/>
  <c r="R228" i="2"/>
  <c r="S228" i="2"/>
  <c r="T228" i="2"/>
  <c r="U228" i="2"/>
  <c r="V228" i="2"/>
  <c r="W228" i="2"/>
  <c r="X228" i="2"/>
  <c r="Y228" i="2"/>
  <c r="Z228" i="2"/>
  <c r="AA228" i="2"/>
  <c r="AB228" i="2"/>
  <c r="AC228" i="2"/>
  <c r="AD228" i="2"/>
  <c r="AE228" i="2"/>
  <c r="AF228" i="2"/>
  <c r="AG228" i="2"/>
  <c r="AH228" i="2"/>
  <c r="AI228" i="2"/>
  <c r="AJ228" i="2"/>
  <c r="AK228" i="2"/>
  <c r="AL228" i="2"/>
  <c r="AM228" i="2"/>
  <c r="AN228" i="2"/>
  <c r="AO228" i="2"/>
  <c r="AP228" i="2"/>
  <c r="AQ228" i="2"/>
  <c r="AR228" i="2"/>
  <c r="AS228" i="2"/>
  <c r="AT228" i="2"/>
  <c r="AU228" i="2"/>
  <c r="AV228" i="2"/>
  <c r="B229" i="2"/>
  <c r="C229" i="2"/>
  <c r="D229" i="2"/>
  <c r="E229" i="2"/>
  <c r="F229" i="2"/>
  <c r="G229" i="2"/>
  <c r="H229" i="2"/>
  <c r="I229" i="2"/>
  <c r="J229" i="2"/>
  <c r="K229" i="2"/>
  <c r="L229" i="2"/>
  <c r="M229" i="2"/>
  <c r="N229" i="2"/>
  <c r="O229" i="2"/>
  <c r="P229" i="2"/>
  <c r="Q229" i="2"/>
  <c r="R229" i="2"/>
  <c r="S229" i="2"/>
  <c r="T229" i="2"/>
  <c r="U229" i="2"/>
  <c r="V229" i="2"/>
  <c r="W229" i="2"/>
  <c r="X229" i="2"/>
  <c r="Y229" i="2"/>
  <c r="Z229" i="2"/>
  <c r="AA229" i="2"/>
  <c r="AB229" i="2"/>
  <c r="AC229" i="2"/>
  <c r="AD229" i="2"/>
  <c r="AE229" i="2"/>
  <c r="AF229" i="2"/>
  <c r="AG229" i="2"/>
  <c r="AH229" i="2"/>
  <c r="AI229" i="2"/>
  <c r="AJ229" i="2"/>
  <c r="AK229" i="2"/>
  <c r="AL229" i="2"/>
  <c r="AM229" i="2"/>
  <c r="AN229" i="2"/>
  <c r="AO229" i="2"/>
  <c r="AP229" i="2"/>
  <c r="AQ229" i="2"/>
  <c r="AR229" i="2"/>
  <c r="AS229" i="2"/>
  <c r="AT229" i="2"/>
  <c r="AU229" i="2"/>
  <c r="AV229" i="2"/>
  <c r="B237" i="2"/>
  <c r="C237" i="2"/>
  <c r="D237" i="2"/>
  <c r="E237" i="2"/>
  <c r="F237" i="2"/>
  <c r="G237" i="2"/>
  <c r="H237" i="2"/>
  <c r="I237" i="2"/>
  <c r="J237" i="2"/>
  <c r="K237" i="2"/>
  <c r="L237" i="2"/>
  <c r="M237" i="2"/>
  <c r="N237" i="2"/>
  <c r="O237" i="2"/>
  <c r="P237" i="2"/>
  <c r="Q237" i="2"/>
  <c r="R237" i="2"/>
  <c r="S237" i="2"/>
  <c r="T237" i="2"/>
  <c r="U237" i="2"/>
  <c r="V237" i="2"/>
  <c r="W237" i="2"/>
  <c r="X237" i="2"/>
  <c r="Y237" i="2"/>
  <c r="Z237" i="2"/>
  <c r="AA237" i="2"/>
  <c r="AB237" i="2"/>
  <c r="AC237" i="2"/>
  <c r="AD237" i="2"/>
  <c r="AE237" i="2"/>
  <c r="AF237" i="2"/>
  <c r="AG237" i="2"/>
  <c r="AH237" i="2"/>
  <c r="AI237" i="2"/>
  <c r="AJ237" i="2"/>
  <c r="AK237" i="2"/>
  <c r="AL237" i="2"/>
  <c r="AM237" i="2"/>
  <c r="AN237" i="2"/>
  <c r="AO237" i="2"/>
  <c r="AP237" i="2"/>
  <c r="AQ237" i="2"/>
  <c r="AR237" i="2"/>
  <c r="AS237" i="2"/>
  <c r="AT237" i="2"/>
  <c r="AU237" i="2"/>
  <c r="AV237" i="2"/>
  <c r="B245" i="2"/>
  <c r="C245" i="2"/>
  <c r="D245" i="2"/>
  <c r="E245" i="2"/>
  <c r="F245" i="2"/>
  <c r="G245" i="2"/>
  <c r="H245" i="2"/>
  <c r="I245" i="2"/>
  <c r="J245" i="2"/>
  <c r="K245" i="2"/>
  <c r="L245" i="2"/>
  <c r="M245" i="2"/>
  <c r="N245" i="2"/>
  <c r="O245" i="2"/>
  <c r="P245" i="2"/>
  <c r="Q245" i="2"/>
  <c r="R245" i="2"/>
  <c r="S245" i="2"/>
  <c r="T245" i="2"/>
  <c r="U245" i="2"/>
  <c r="V245" i="2"/>
  <c r="W245" i="2"/>
  <c r="X245" i="2"/>
  <c r="Y245" i="2"/>
  <c r="Z245" i="2"/>
  <c r="AA245" i="2"/>
  <c r="AB245" i="2"/>
  <c r="AC245" i="2"/>
  <c r="AD245" i="2"/>
  <c r="AE245" i="2"/>
  <c r="AF245" i="2"/>
  <c r="AG245" i="2"/>
  <c r="AH245" i="2"/>
  <c r="AI245" i="2"/>
  <c r="AJ245" i="2"/>
  <c r="AK245" i="2"/>
  <c r="AL245" i="2"/>
  <c r="AM245" i="2"/>
  <c r="AN245" i="2"/>
  <c r="AO245" i="2"/>
  <c r="AP245" i="2"/>
  <c r="AQ245" i="2"/>
  <c r="AR245" i="2"/>
  <c r="AS245" i="2"/>
  <c r="AT245" i="2"/>
  <c r="AU245" i="2"/>
  <c r="AV245" i="2"/>
  <c r="B248" i="2"/>
  <c r="C248" i="2"/>
  <c r="D248" i="2"/>
  <c r="E248" i="2"/>
  <c r="F248" i="2"/>
  <c r="G248" i="2"/>
  <c r="H248" i="2"/>
  <c r="I248" i="2"/>
  <c r="J248" i="2"/>
  <c r="K248" i="2"/>
  <c r="L248" i="2"/>
  <c r="M248" i="2"/>
  <c r="N248" i="2"/>
  <c r="O248" i="2"/>
  <c r="P248" i="2"/>
  <c r="Q248" i="2"/>
  <c r="R248" i="2"/>
  <c r="S248" i="2"/>
  <c r="T248" i="2"/>
  <c r="U248" i="2"/>
  <c r="V248" i="2"/>
  <c r="W248" i="2"/>
  <c r="X248" i="2"/>
  <c r="Y248" i="2"/>
  <c r="Z248" i="2"/>
  <c r="AA248" i="2"/>
  <c r="AB248" i="2"/>
  <c r="AC248" i="2"/>
  <c r="AD248" i="2"/>
  <c r="AE248" i="2"/>
  <c r="AF248" i="2"/>
  <c r="AG248" i="2"/>
  <c r="AH248" i="2"/>
  <c r="AI248" i="2"/>
  <c r="AJ248" i="2"/>
  <c r="AK248" i="2"/>
  <c r="AL248" i="2"/>
  <c r="AM248" i="2"/>
  <c r="AN248" i="2"/>
  <c r="AO248" i="2"/>
  <c r="AP248" i="2"/>
  <c r="AQ248" i="2"/>
  <c r="AR248" i="2"/>
  <c r="AS248" i="2"/>
  <c r="AT248" i="2"/>
  <c r="AU248" i="2"/>
  <c r="AV248" i="2"/>
  <c r="B266" i="2"/>
  <c r="C266" i="2"/>
  <c r="D266" i="2"/>
  <c r="E266" i="2"/>
  <c r="F266" i="2"/>
  <c r="G266" i="2"/>
  <c r="H266" i="2"/>
  <c r="I266" i="2"/>
  <c r="J266" i="2"/>
  <c r="K266" i="2"/>
  <c r="L266" i="2"/>
  <c r="M266" i="2"/>
  <c r="N266" i="2"/>
  <c r="O266" i="2"/>
  <c r="P266" i="2"/>
  <c r="Q266" i="2"/>
  <c r="R266" i="2"/>
  <c r="S266" i="2"/>
  <c r="T266" i="2"/>
  <c r="U266" i="2"/>
  <c r="V266" i="2"/>
  <c r="W266" i="2"/>
  <c r="X266" i="2"/>
  <c r="Y266" i="2"/>
  <c r="Z266" i="2"/>
  <c r="AA266" i="2"/>
  <c r="AB266" i="2"/>
  <c r="AC266" i="2"/>
  <c r="AD266" i="2"/>
  <c r="AE266" i="2"/>
  <c r="AF266" i="2"/>
  <c r="AG266" i="2"/>
  <c r="AH266" i="2"/>
  <c r="AI266" i="2"/>
  <c r="AJ266" i="2"/>
  <c r="AK266" i="2"/>
  <c r="AL266" i="2"/>
  <c r="AM266" i="2"/>
  <c r="AN266" i="2"/>
  <c r="AO266" i="2"/>
  <c r="AP266" i="2"/>
  <c r="AQ266" i="2"/>
  <c r="AR266" i="2"/>
  <c r="AS266" i="2"/>
  <c r="AT266" i="2"/>
  <c r="AU266" i="2"/>
  <c r="AV266" i="2"/>
  <c r="B270" i="2"/>
  <c r="C270" i="2"/>
  <c r="D270" i="2"/>
  <c r="E270" i="2"/>
  <c r="F270" i="2"/>
  <c r="G270" i="2"/>
  <c r="H270" i="2"/>
  <c r="I270" i="2"/>
  <c r="J270" i="2"/>
  <c r="K270" i="2"/>
  <c r="L270" i="2"/>
  <c r="M270" i="2"/>
  <c r="N270" i="2"/>
  <c r="O270" i="2"/>
  <c r="P270" i="2"/>
  <c r="Q270" i="2"/>
  <c r="R270" i="2"/>
  <c r="S270" i="2"/>
  <c r="T270" i="2"/>
  <c r="U270" i="2"/>
  <c r="V270" i="2"/>
  <c r="W270" i="2"/>
  <c r="X270" i="2"/>
  <c r="Y270" i="2"/>
  <c r="Z270" i="2"/>
  <c r="AA270" i="2"/>
  <c r="AB270" i="2"/>
  <c r="AC270" i="2"/>
  <c r="AD270" i="2"/>
  <c r="AE270" i="2"/>
  <c r="AF270" i="2"/>
  <c r="AG270" i="2"/>
  <c r="AH270" i="2"/>
  <c r="AI270" i="2"/>
  <c r="AJ270" i="2"/>
  <c r="AK270" i="2"/>
  <c r="AL270" i="2"/>
  <c r="AM270" i="2"/>
  <c r="AN270" i="2"/>
  <c r="AO270" i="2"/>
  <c r="AP270" i="2"/>
  <c r="AQ270" i="2"/>
  <c r="AR270" i="2"/>
  <c r="AS270" i="2"/>
  <c r="AT270" i="2"/>
  <c r="AU270" i="2"/>
  <c r="AV270" i="2"/>
  <c r="B120" i="2"/>
  <c r="C120" i="2"/>
  <c r="D120" i="2"/>
  <c r="E120" i="2"/>
  <c r="F120" i="2"/>
  <c r="G120" i="2"/>
  <c r="H120" i="2"/>
  <c r="I120" i="2"/>
  <c r="J120" i="2"/>
  <c r="K120" i="2"/>
  <c r="L120" i="2"/>
  <c r="M120" i="2"/>
  <c r="N120" i="2"/>
  <c r="O120" i="2"/>
  <c r="P120" i="2"/>
  <c r="Q120" i="2"/>
  <c r="R120" i="2"/>
  <c r="S120" i="2"/>
  <c r="T120" i="2"/>
  <c r="U120" i="2"/>
  <c r="V120" i="2"/>
  <c r="W120" i="2"/>
  <c r="X120" i="2"/>
  <c r="Y120" i="2"/>
  <c r="Z120" i="2"/>
  <c r="AA120" i="2"/>
  <c r="AB120" i="2"/>
  <c r="AC120" i="2"/>
  <c r="AD120" i="2"/>
  <c r="AE120" i="2"/>
  <c r="AF120" i="2"/>
  <c r="AG120" i="2"/>
  <c r="AH120" i="2"/>
  <c r="AI120" i="2"/>
  <c r="AJ120" i="2"/>
  <c r="AK120" i="2"/>
  <c r="AL120" i="2"/>
  <c r="AM120" i="2"/>
  <c r="AN120" i="2"/>
  <c r="AO120" i="2"/>
  <c r="AP120" i="2"/>
  <c r="AQ120" i="2"/>
  <c r="AR120" i="2"/>
  <c r="AS120" i="2"/>
  <c r="AT120" i="2"/>
  <c r="AU120" i="2"/>
  <c r="AV120" i="2"/>
  <c r="B195" i="2"/>
  <c r="C195" i="2"/>
  <c r="D195" i="2"/>
  <c r="E195" i="2"/>
  <c r="F195" i="2"/>
  <c r="G195" i="2"/>
  <c r="H195" i="2"/>
  <c r="I195" i="2"/>
  <c r="J195" i="2"/>
  <c r="K195" i="2"/>
  <c r="L195" i="2"/>
  <c r="M195" i="2"/>
  <c r="N195" i="2"/>
  <c r="O195" i="2"/>
  <c r="P195" i="2"/>
  <c r="Q195" i="2"/>
  <c r="R195" i="2"/>
  <c r="S195" i="2"/>
  <c r="T195" i="2"/>
  <c r="U195" i="2"/>
  <c r="V195" i="2"/>
  <c r="W195" i="2"/>
  <c r="X195" i="2"/>
  <c r="Y195" i="2"/>
  <c r="Z195" i="2"/>
  <c r="AA195" i="2"/>
  <c r="AB195" i="2"/>
  <c r="AC195" i="2"/>
  <c r="AD195" i="2"/>
  <c r="AE195" i="2"/>
  <c r="AF195" i="2"/>
  <c r="AG195" i="2"/>
  <c r="AH195" i="2"/>
  <c r="AI195" i="2"/>
  <c r="AJ195" i="2"/>
  <c r="AK195" i="2"/>
  <c r="AL195" i="2"/>
  <c r="AM195" i="2"/>
  <c r="AN195" i="2"/>
  <c r="AO195" i="2"/>
  <c r="AP195" i="2"/>
  <c r="AQ195" i="2"/>
  <c r="AR195" i="2"/>
  <c r="AS195" i="2"/>
  <c r="AT195" i="2"/>
  <c r="AU195" i="2"/>
  <c r="AV195" i="2"/>
  <c r="B271" i="2"/>
  <c r="C271" i="2"/>
  <c r="D271" i="2"/>
  <c r="E271" i="2"/>
  <c r="F271" i="2"/>
  <c r="G271" i="2"/>
  <c r="H271" i="2"/>
  <c r="I271" i="2"/>
  <c r="J271" i="2"/>
  <c r="K271" i="2"/>
  <c r="L271" i="2"/>
  <c r="M271" i="2"/>
  <c r="N271" i="2"/>
  <c r="O271" i="2"/>
  <c r="P271" i="2"/>
  <c r="Q271" i="2"/>
  <c r="R271" i="2"/>
  <c r="S271" i="2"/>
  <c r="T271" i="2"/>
  <c r="U271" i="2"/>
  <c r="V271" i="2"/>
  <c r="W271" i="2"/>
  <c r="X271" i="2"/>
  <c r="Y271" i="2"/>
  <c r="Z271" i="2"/>
  <c r="AA271" i="2"/>
  <c r="AB271" i="2"/>
  <c r="AC271" i="2"/>
  <c r="AD271" i="2"/>
  <c r="AE271" i="2"/>
  <c r="AF271" i="2"/>
  <c r="AG271" i="2"/>
  <c r="AH271" i="2"/>
  <c r="AI271" i="2"/>
  <c r="AJ271" i="2"/>
  <c r="AK271" i="2"/>
  <c r="AL271" i="2"/>
  <c r="AM271" i="2"/>
  <c r="AN271" i="2"/>
  <c r="AO271" i="2"/>
  <c r="AP271" i="2"/>
  <c r="AQ271" i="2"/>
  <c r="AR271" i="2"/>
  <c r="AS271" i="2"/>
  <c r="AT271" i="2"/>
  <c r="AU271" i="2"/>
  <c r="AV271" i="2"/>
  <c r="B278" i="2"/>
  <c r="C278" i="2"/>
  <c r="D278" i="2"/>
  <c r="E278" i="2"/>
  <c r="F278" i="2"/>
  <c r="G278" i="2"/>
  <c r="H278" i="2"/>
  <c r="I278" i="2"/>
  <c r="J278" i="2"/>
  <c r="K278" i="2"/>
  <c r="L278" i="2"/>
  <c r="M278" i="2"/>
  <c r="N278" i="2"/>
  <c r="O278" i="2"/>
  <c r="P278" i="2"/>
  <c r="Q278" i="2"/>
  <c r="R278" i="2"/>
  <c r="S278" i="2"/>
  <c r="T278" i="2"/>
  <c r="U278" i="2"/>
  <c r="V278" i="2"/>
  <c r="W278" i="2"/>
  <c r="X278" i="2"/>
  <c r="Y278" i="2"/>
  <c r="Z278" i="2"/>
  <c r="AA278" i="2"/>
  <c r="AB278" i="2"/>
  <c r="AC278" i="2"/>
  <c r="AD278" i="2"/>
  <c r="AE278" i="2"/>
  <c r="AF278" i="2"/>
  <c r="AG278" i="2"/>
  <c r="AH278" i="2"/>
  <c r="AI278" i="2"/>
  <c r="AJ278" i="2"/>
  <c r="AK278" i="2"/>
  <c r="AL278" i="2"/>
  <c r="AM278" i="2"/>
  <c r="AN278" i="2"/>
  <c r="AO278" i="2"/>
  <c r="AP278" i="2"/>
  <c r="AQ278" i="2"/>
  <c r="AR278" i="2"/>
  <c r="AS278" i="2"/>
  <c r="AT278" i="2"/>
  <c r="AU278" i="2"/>
  <c r="AV278" i="2"/>
  <c r="B285" i="2"/>
  <c r="C285" i="2"/>
  <c r="D285" i="2"/>
  <c r="E285" i="2"/>
  <c r="F285" i="2"/>
  <c r="G285" i="2"/>
  <c r="H285" i="2"/>
  <c r="I285" i="2"/>
  <c r="J285" i="2"/>
  <c r="K285" i="2"/>
  <c r="L285" i="2"/>
  <c r="M285" i="2"/>
  <c r="N285" i="2"/>
  <c r="O285" i="2"/>
  <c r="P285" i="2"/>
  <c r="Q285" i="2"/>
  <c r="R285" i="2"/>
  <c r="S285" i="2"/>
  <c r="T285" i="2"/>
  <c r="U285" i="2"/>
  <c r="V285" i="2"/>
  <c r="W285" i="2"/>
  <c r="X285" i="2"/>
  <c r="Y285" i="2"/>
  <c r="Z285" i="2"/>
  <c r="AA285" i="2"/>
  <c r="AB285" i="2"/>
  <c r="AC285" i="2"/>
  <c r="AD285" i="2"/>
  <c r="AE285" i="2"/>
  <c r="AF285" i="2"/>
  <c r="AG285" i="2"/>
  <c r="AH285" i="2"/>
  <c r="AI285" i="2"/>
  <c r="AJ285" i="2"/>
  <c r="AK285" i="2"/>
  <c r="AL285" i="2"/>
  <c r="AM285" i="2"/>
  <c r="AN285" i="2"/>
  <c r="AO285" i="2"/>
  <c r="AP285" i="2"/>
  <c r="AQ285" i="2"/>
  <c r="AR285" i="2"/>
  <c r="AS285" i="2"/>
  <c r="AT285" i="2"/>
  <c r="AU285" i="2"/>
  <c r="AV285" i="2"/>
  <c r="B288" i="2"/>
  <c r="C288" i="2"/>
  <c r="D288" i="2"/>
  <c r="E288" i="2"/>
  <c r="F288" i="2"/>
  <c r="G288" i="2"/>
  <c r="H288" i="2"/>
  <c r="I288" i="2"/>
  <c r="J288" i="2"/>
  <c r="K288" i="2"/>
  <c r="L288" i="2"/>
  <c r="M288" i="2"/>
  <c r="N288" i="2"/>
  <c r="O288" i="2"/>
  <c r="P288" i="2"/>
  <c r="Q288" i="2"/>
  <c r="R288" i="2"/>
  <c r="S288" i="2"/>
  <c r="T288" i="2"/>
  <c r="U288" i="2"/>
  <c r="V288" i="2"/>
  <c r="W288" i="2"/>
  <c r="X288" i="2"/>
  <c r="Y288" i="2"/>
  <c r="Z288" i="2"/>
  <c r="AA288" i="2"/>
  <c r="AB288" i="2"/>
  <c r="AC288" i="2"/>
  <c r="AD288" i="2"/>
  <c r="AE288" i="2"/>
  <c r="AF288" i="2"/>
  <c r="AG288" i="2"/>
  <c r="AH288" i="2"/>
  <c r="AI288" i="2"/>
  <c r="AJ288" i="2"/>
  <c r="AK288" i="2"/>
  <c r="AL288" i="2"/>
  <c r="AM288" i="2"/>
  <c r="AN288" i="2"/>
  <c r="AO288" i="2"/>
  <c r="AP288" i="2"/>
  <c r="AQ288" i="2"/>
  <c r="AR288" i="2"/>
  <c r="AS288" i="2"/>
  <c r="AT288" i="2"/>
  <c r="AU288" i="2"/>
  <c r="AV288" i="2"/>
  <c r="B291" i="2"/>
  <c r="C291" i="2"/>
  <c r="D291" i="2"/>
  <c r="E291" i="2"/>
  <c r="F291" i="2"/>
  <c r="G291" i="2"/>
  <c r="H291" i="2"/>
  <c r="I291" i="2"/>
  <c r="J291" i="2"/>
  <c r="K291" i="2"/>
  <c r="L291" i="2"/>
  <c r="M291" i="2"/>
  <c r="N291" i="2"/>
  <c r="O291" i="2"/>
  <c r="P291" i="2"/>
  <c r="Q291" i="2"/>
  <c r="R291" i="2"/>
  <c r="S291" i="2"/>
  <c r="T291" i="2"/>
  <c r="U291" i="2"/>
  <c r="V291" i="2"/>
  <c r="W291" i="2"/>
  <c r="X291" i="2"/>
  <c r="Y291" i="2"/>
  <c r="Z291" i="2"/>
  <c r="AA291" i="2"/>
  <c r="AB291" i="2"/>
  <c r="AC291" i="2"/>
  <c r="AD291" i="2"/>
  <c r="AE291" i="2"/>
  <c r="AF291" i="2"/>
  <c r="AG291" i="2"/>
  <c r="AH291" i="2"/>
  <c r="AI291" i="2"/>
  <c r="AJ291" i="2"/>
  <c r="AK291" i="2"/>
  <c r="AL291" i="2"/>
  <c r="AM291" i="2"/>
  <c r="AN291" i="2"/>
  <c r="AO291" i="2"/>
  <c r="AP291" i="2"/>
  <c r="AQ291" i="2"/>
  <c r="AR291" i="2"/>
  <c r="AS291" i="2"/>
  <c r="AT291" i="2"/>
  <c r="AU291" i="2"/>
  <c r="AV291" i="2"/>
  <c r="B294" i="2"/>
  <c r="C294" i="2"/>
  <c r="D294" i="2"/>
  <c r="E294" i="2"/>
  <c r="F294" i="2"/>
  <c r="G294" i="2"/>
  <c r="H294" i="2"/>
  <c r="I294" i="2"/>
  <c r="J294" i="2"/>
  <c r="K294" i="2"/>
  <c r="L294" i="2"/>
  <c r="M294" i="2"/>
  <c r="N294" i="2"/>
  <c r="O294" i="2"/>
  <c r="P294" i="2"/>
  <c r="Q294" i="2"/>
  <c r="R294" i="2"/>
  <c r="S294" i="2"/>
  <c r="T294" i="2"/>
  <c r="U294" i="2"/>
  <c r="V294" i="2"/>
  <c r="W294" i="2"/>
  <c r="X294" i="2"/>
  <c r="Y294" i="2"/>
  <c r="Z294" i="2"/>
  <c r="AA294" i="2"/>
  <c r="AB294" i="2"/>
  <c r="AC294" i="2"/>
  <c r="AD294" i="2"/>
  <c r="AE294" i="2"/>
  <c r="AF294" i="2"/>
  <c r="AG294" i="2"/>
  <c r="AH294" i="2"/>
  <c r="AI294" i="2"/>
  <c r="AJ294" i="2"/>
  <c r="AK294" i="2"/>
  <c r="AL294" i="2"/>
  <c r="AM294" i="2"/>
  <c r="AN294" i="2"/>
  <c r="AO294" i="2"/>
  <c r="AP294" i="2"/>
  <c r="AQ294" i="2"/>
  <c r="AR294" i="2"/>
  <c r="AS294" i="2"/>
  <c r="AT294" i="2"/>
  <c r="AU294" i="2"/>
  <c r="AV294" i="2"/>
  <c r="B308" i="2"/>
  <c r="C308" i="2"/>
  <c r="D308" i="2"/>
  <c r="E308" i="2"/>
  <c r="F308" i="2"/>
  <c r="G308" i="2"/>
  <c r="H308" i="2"/>
  <c r="I308" i="2"/>
  <c r="J308" i="2"/>
  <c r="K308" i="2"/>
  <c r="L308" i="2"/>
  <c r="M308" i="2"/>
  <c r="N308" i="2"/>
  <c r="O308" i="2"/>
  <c r="P308" i="2"/>
  <c r="Q308" i="2"/>
  <c r="R308" i="2"/>
  <c r="S308" i="2"/>
  <c r="T308" i="2"/>
  <c r="U308" i="2"/>
  <c r="V308" i="2"/>
  <c r="W308" i="2"/>
  <c r="X308" i="2"/>
  <c r="Y308" i="2"/>
  <c r="Z308" i="2"/>
  <c r="AA308" i="2"/>
  <c r="AB308" i="2"/>
  <c r="AC308" i="2"/>
  <c r="AD308" i="2"/>
  <c r="AE308" i="2"/>
  <c r="AF308" i="2"/>
  <c r="AG308" i="2"/>
  <c r="AH308" i="2"/>
  <c r="AI308" i="2"/>
  <c r="AJ308" i="2"/>
  <c r="AK308" i="2"/>
  <c r="AL308" i="2"/>
  <c r="AM308" i="2"/>
  <c r="AN308" i="2"/>
  <c r="AO308" i="2"/>
  <c r="AP308" i="2"/>
  <c r="AQ308" i="2"/>
  <c r="AR308" i="2"/>
  <c r="AS308" i="2"/>
  <c r="AT308" i="2"/>
  <c r="AU308" i="2"/>
  <c r="AV308" i="2"/>
  <c r="B309" i="2"/>
  <c r="C309" i="2"/>
  <c r="D309" i="2"/>
  <c r="E309" i="2"/>
  <c r="F309" i="2"/>
  <c r="G309" i="2"/>
  <c r="H309" i="2"/>
  <c r="I309" i="2"/>
  <c r="J309" i="2"/>
  <c r="K309" i="2"/>
  <c r="L309" i="2"/>
  <c r="M309" i="2"/>
  <c r="N309" i="2"/>
  <c r="O309" i="2"/>
  <c r="P309" i="2"/>
  <c r="Q309" i="2"/>
  <c r="R309" i="2"/>
  <c r="S309" i="2"/>
  <c r="T309" i="2"/>
  <c r="U309" i="2"/>
  <c r="V309" i="2"/>
  <c r="W309" i="2"/>
  <c r="X309" i="2"/>
  <c r="Y309" i="2"/>
  <c r="Z309" i="2"/>
  <c r="AA309" i="2"/>
  <c r="AB309" i="2"/>
  <c r="AC309" i="2"/>
  <c r="AD309" i="2"/>
  <c r="AE309" i="2"/>
  <c r="AF309" i="2"/>
  <c r="AG309" i="2"/>
  <c r="AH309" i="2"/>
  <c r="AI309" i="2"/>
  <c r="AJ309" i="2"/>
  <c r="AK309" i="2"/>
  <c r="AL309" i="2"/>
  <c r="AM309" i="2"/>
  <c r="AN309" i="2"/>
  <c r="AO309" i="2"/>
  <c r="AP309" i="2"/>
  <c r="AQ309" i="2"/>
  <c r="AR309" i="2"/>
  <c r="AS309" i="2"/>
  <c r="AT309" i="2"/>
  <c r="AU309" i="2"/>
  <c r="AV309" i="2"/>
  <c r="B318" i="2"/>
  <c r="C318" i="2"/>
  <c r="D318" i="2"/>
  <c r="E318" i="2"/>
  <c r="F318" i="2"/>
  <c r="G318" i="2"/>
  <c r="H318" i="2"/>
  <c r="I318" i="2"/>
  <c r="J318" i="2"/>
  <c r="K318" i="2"/>
  <c r="L318" i="2"/>
  <c r="M318" i="2"/>
  <c r="N318" i="2"/>
  <c r="O318" i="2"/>
  <c r="P318" i="2"/>
  <c r="Q318" i="2"/>
  <c r="R318" i="2"/>
  <c r="S318" i="2"/>
  <c r="T318" i="2"/>
  <c r="U318" i="2"/>
  <c r="V318" i="2"/>
  <c r="W318" i="2"/>
  <c r="X318" i="2"/>
  <c r="Y318" i="2"/>
  <c r="Z318" i="2"/>
  <c r="AA318" i="2"/>
  <c r="AB318" i="2"/>
  <c r="AC318" i="2"/>
  <c r="AD318" i="2"/>
  <c r="AE318" i="2"/>
  <c r="AF318" i="2"/>
  <c r="AG318" i="2"/>
  <c r="AH318" i="2"/>
  <c r="AI318" i="2"/>
  <c r="AJ318" i="2"/>
  <c r="AK318" i="2"/>
  <c r="AL318" i="2"/>
  <c r="AM318" i="2"/>
  <c r="AN318" i="2"/>
  <c r="AO318" i="2"/>
  <c r="AP318" i="2"/>
  <c r="AQ318" i="2"/>
  <c r="AR318" i="2"/>
  <c r="AS318" i="2"/>
  <c r="AT318" i="2"/>
  <c r="AU318" i="2"/>
  <c r="AV318" i="2"/>
  <c r="B324" i="2"/>
  <c r="C324" i="2"/>
  <c r="D324" i="2"/>
  <c r="E324" i="2"/>
  <c r="F324" i="2"/>
  <c r="G324" i="2"/>
  <c r="H324" i="2"/>
  <c r="I324" i="2"/>
  <c r="J324" i="2"/>
  <c r="K324" i="2"/>
  <c r="L324" i="2"/>
  <c r="M324" i="2"/>
  <c r="N324" i="2"/>
  <c r="O324" i="2"/>
  <c r="P324" i="2"/>
  <c r="Q324" i="2"/>
  <c r="R324" i="2"/>
  <c r="S324" i="2"/>
  <c r="T324" i="2"/>
  <c r="U324" i="2"/>
  <c r="V324" i="2"/>
  <c r="W324" i="2"/>
  <c r="X324" i="2"/>
  <c r="Y324" i="2"/>
  <c r="Z324" i="2"/>
  <c r="AA324" i="2"/>
  <c r="AB324" i="2"/>
  <c r="AC324" i="2"/>
  <c r="AD324" i="2"/>
  <c r="AE324" i="2"/>
  <c r="AF324" i="2"/>
  <c r="AG324" i="2"/>
  <c r="AH324" i="2"/>
  <c r="AI324" i="2"/>
  <c r="AJ324" i="2"/>
  <c r="AK324" i="2"/>
  <c r="AL324" i="2"/>
  <c r="AM324" i="2"/>
  <c r="AN324" i="2"/>
  <c r="AO324" i="2"/>
  <c r="AP324" i="2"/>
  <c r="AQ324" i="2"/>
  <c r="AR324" i="2"/>
  <c r="AS324" i="2"/>
  <c r="AT324" i="2"/>
  <c r="AU324" i="2"/>
  <c r="AV324" i="2"/>
  <c r="B346" i="2"/>
  <c r="C346" i="2"/>
  <c r="D346" i="2"/>
  <c r="E346" i="2"/>
  <c r="F346" i="2"/>
  <c r="G346" i="2"/>
  <c r="H346" i="2"/>
  <c r="I346" i="2"/>
  <c r="J346" i="2"/>
  <c r="K346" i="2"/>
  <c r="L346" i="2"/>
  <c r="M346" i="2"/>
  <c r="N346" i="2"/>
  <c r="O346" i="2"/>
  <c r="P346" i="2"/>
  <c r="Q346" i="2"/>
  <c r="R346" i="2"/>
  <c r="S346" i="2"/>
  <c r="T346" i="2"/>
  <c r="U346" i="2"/>
  <c r="V346" i="2"/>
  <c r="W346" i="2"/>
  <c r="X346" i="2"/>
  <c r="Y346" i="2"/>
  <c r="Z346" i="2"/>
  <c r="AA346" i="2"/>
  <c r="AB346" i="2"/>
  <c r="AC346" i="2"/>
  <c r="AD346" i="2"/>
  <c r="AE346" i="2"/>
  <c r="AF346" i="2"/>
  <c r="AG346" i="2"/>
  <c r="AH346" i="2"/>
  <c r="AI346" i="2"/>
  <c r="AJ346" i="2"/>
  <c r="AK346" i="2"/>
  <c r="AL346" i="2"/>
  <c r="AM346" i="2"/>
  <c r="AN346" i="2"/>
  <c r="AO346" i="2"/>
  <c r="AP346" i="2"/>
  <c r="AQ346" i="2"/>
  <c r="AR346" i="2"/>
  <c r="AS346" i="2"/>
  <c r="AT346" i="2"/>
  <c r="AU346" i="2"/>
  <c r="AV346" i="2"/>
  <c r="B366" i="2"/>
  <c r="C366" i="2"/>
  <c r="D366" i="2"/>
  <c r="E366" i="2"/>
  <c r="F366" i="2"/>
  <c r="G366" i="2"/>
  <c r="H366" i="2"/>
  <c r="I366" i="2"/>
  <c r="J366" i="2"/>
  <c r="K366" i="2"/>
  <c r="L366" i="2"/>
  <c r="M366" i="2"/>
  <c r="N366" i="2"/>
  <c r="O366" i="2"/>
  <c r="P366" i="2"/>
  <c r="Q366" i="2"/>
  <c r="R366" i="2"/>
  <c r="S366" i="2"/>
  <c r="T366" i="2"/>
  <c r="U366" i="2"/>
  <c r="V366" i="2"/>
  <c r="W366" i="2"/>
  <c r="X366" i="2"/>
  <c r="Y366" i="2"/>
  <c r="Z366" i="2"/>
  <c r="AA366" i="2"/>
  <c r="AB366" i="2"/>
  <c r="AC366" i="2"/>
  <c r="AD366" i="2"/>
  <c r="AE366" i="2"/>
  <c r="AF366" i="2"/>
  <c r="AG366" i="2"/>
  <c r="AH366" i="2"/>
  <c r="AI366" i="2"/>
  <c r="AJ366" i="2"/>
  <c r="AK366" i="2"/>
  <c r="AL366" i="2"/>
  <c r="AM366" i="2"/>
  <c r="AN366" i="2"/>
  <c r="AO366" i="2"/>
  <c r="AP366" i="2"/>
  <c r="AQ366" i="2"/>
  <c r="AR366" i="2"/>
  <c r="AS366" i="2"/>
  <c r="AT366" i="2"/>
  <c r="AU366" i="2"/>
  <c r="AV366" i="2"/>
  <c r="B364" i="2"/>
  <c r="C364" i="2"/>
  <c r="D364" i="2"/>
  <c r="E364" i="2"/>
  <c r="F364" i="2"/>
  <c r="G364" i="2"/>
  <c r="H364" i="2"/>
  <c r="I364" i="2"/>
  <c r="J364" i="2"/>
  <c r="K364" i="2"/>
  <c r="L364" i="2"/>
  <c r="M364" i="2"/>
  <c r="N364" i="2"/>
  <c r="O364" i="2"/>
  <c r="P364" i="2"/>
  <c r="Q364" i="2"/>
  <c r="R364" i="2"/>
  <c r="S364" i="2"/>
  <c r="T364" i="2"/>
  <c r="U364" i="2"/>
  <c r="V364" i="2"/>
  <c r="W364" i="2"/>
  <c r="X364" i="2"/>
  <c r="Y364" i="2"/>
  <c r="Z364" i="2"/>
  <c r="AA364" i="2"/>
  <c r="AB364" i="2"/>
  <c r="AC364" i="2"/>
  <c r="AD364" i="2"/>
  <c r="AE364" i="2"/>
  <c r="AF364" i="2"/>
  <c r="AG364" i="2"/>
  <c r="AH364" i="2"/>
  <c r="AI364" i="2"/>
  <c r="AJ364" i="2"/>
  <c r="AK364" i="2"/>
  <c r="AL364" i="2"/>
  <c r="AM364" i="2"/>
  <c r="AN364" i="2"/>
  <c r="AO364" i="2"/>
  <c r="AP364" i="2"/>
  <c r="AQ364" i="2"/>
  <c r="AR364" i="2"/>
  <c r="AS364" i="2"/>
  <c r="AT364" i="2"/>
  <c r="AU364" i="2"/>
  <c r="AV364" i="2"/>
  <c r="B365" i="2"/>
  <c r="C365" i="2"/>
  <c r="D365" i="2"/>
  <c r="E365" i="2"/>
  <c r="F365" i="2"/>
  <c r="G365" i="2"/>
  <c r="H365" i="2"/>
  <c r="I365" i="2"/>
  <c r="J365" i="2"/>
  <c r="K365" i="2"/>
  <c r="L365" i="2"/>
  <c r="M365" i="2"/>
  <c r="N365" i="2"/>
  <c r="O365" i="2"/>
  <c r="P365" i="2"/>
  <c r="Q365" i="2"/>
  <c r="R365" i="2"/>
  <c r="S365" i="2"/>
  <c r="T365" i="2"/>
  <c r="U365" i="2"/>
  <c r="V365" i="2"/>
  <c r="W365" i="2"/>
  <c r="X365" i="2"/>
  <c r="Y365" i="2"/>
  <c r="Z365" i="2"/>
  <c r="AA365" i="2"/>
  <c r="AB365" i="2"/>
  <c r="AC365" i="2"/>
  <c r="AD365" i="2"/>
  <c r="AE365" i="2"/>
  <c r="AF365" i="2"/>
  <c r="AG365" i="2"/>
  <c r="AH365" i="2"/>
  <c r="AI365" i="2"/>
  <c r="AJ365" i="2"/>
  <c r="AK365" i="2"/>
  <c r="AL365" i="2"/>
  <c r="AM365" i="2"/>
  <c r="AN365" i="2"/>
  <c r="AO365" i="2"/>
  <c r="AP365" i="2"/>
  <c r="AQ365" i="2"/>
  <c r="AR365" i="2"/>
  <c r="AS365" i="2"/>
  <c r="AT365" i="2"/>
  <c r="AU365" i="2"/>
  <c r="AV365" i="2"/>
  <c r="B362" i="2"/>
  <c r="C362" i="2"/>
  <c r="D362" i="2"/>
  <c r="E362" i="2"/>
  <c r="F362" i="2"/>
  <c r="G362" i="2"/>
  <c r="H362" i="2"/>
  <c r="I362" i="2"/>
  <c r="J362" i="2"/>
  <c r="K362" i="2"/>
  <c r="L362" i="2"/>
  <c r="M362" i="2"/>
  <c r="N362" i="2"/>
  <c r="O362" i="2"/>
  <c r="P362" i="2"/>
  <c r="Q362" i="2"/>
  <c r="R362" i="2"/>
  <c r="S362" i="2"/>
  <c r="T362" i="2"/>
  <c r="U362" i="2"/>
  <c r="V362" i="2"/>
  <c r="W362" i="2"/>
  <c r="X362" i="2"/>
  <c r="Y362" i="2"/>
  <c r="Z362" i="2"/>
  <c r="AA362" i="2"/>
  <c r="AB362" i="2"/>
  <c r="AC362" i="2"/>
  <c r="AD362" i="2"/>
  <c r="AE362" i="2"/>
  <c r="AF362" i="2"/>
  <c r="AG362" i="2"/>
  <c r="AH362" i="2"/>
  <c r="AI362" i="2"/>
  <c r="AJ362" i="2"/>
  <c r="AK362" i="2"/>
  <c r="AL362" i="2"/>
  <c r="AM362" i="2"/>
  <c r="AN362" i="2"/>
  <c r="AO362" i="2"/>
  <c r="AP362" i="2"/>
  <c r="AQ362" i="2"/>
  <c r="AR362" i="2"/>
  <c r="AS362" i="2"/>
  <c r="AT362" i="2"/>
  <c r="AU362" i="2"/>
  <c r="AV362" i="2"/>
  <c r="B363" i="2"/>
  <c r="C363" i="2"/>
  <c r="D363" i="2"/>
  <c r="E363" i="2"/>
  <c r="F363" i="2"/>
  <c r="G363" i="2"/>
  <c r="H363" i="2"/>
  <c r="I363" i="2"/>
  <c r="J363" i="2"/>
  <c r="K363" i="2"/>
  <c r="L363" i="2"/>
  <c r="M363" i="2"/>
  <c r="N363" i="2"/>
  <c r="O363" i="2"/>
  <c r="P363" i="2"/>
  <c r="Q363" i="2"/>
  <c r="R363" i="2"/>
  <c r="S363" i="2"/>
  <c r="T363" i="2"/>
  <c r="U363" i="2"/>
  <c r="V363" i="2"/>
  <c r="W363" i="2"/>
  <c r="X363" i="2"/>
  <c r="Y363" i="2"/>
  <c r="Z363" i="2"/>
  <c r="AA363" i="2"/>
  <c r="AB363" i="2"/>
  <c r="AC363" i="2"/>
  <c r="AD363" i="2"/>
  <c r="AE363" i="2"/>
  <c r="AF363" i="2"/>
  <c r="AG363" i="2"/>
  <c r="AH363" i="2"/>
  <c r="AI363" i="2"/>
  <c r="AJ363" i="2"/>
  <c r="AK363" i="2"/>
  <c r="AL363" i="2"/>
  <c r="AM363" i="2"/>
  <c r="AN363" i="2"/>
  <c r="AO363" i="2"/>
  <c r="AP363" i="2"/>
  <c r="AQ363" i="2"/>
  <c r="AR363" i="2"/>
  <c r="AS363" i="2"/>
  <c r="AT363" i="2"/>
  <c r="AU363" i="2"/>
  <c r="AV363" i="2"/>
  <c r="B197" i="2"/>
  <c r="C197" i="2"/>
  <c r="D197" i="2"/>
  <c r="E197" i="2"/>
  <c r="F197" i="2"/>
  <c r="G197" i="2"/>
  <c r="H197" i="2"/>
  <c r="I197" i="2"/>
  <c r="J197" i="2"/>
  <c r="K197" i="2"/>
  <c r="L197" i="2"/>
  <c r="M197" i="2"/>
  <c r="N197" i="2"/>
  <c r="O197" i="2"/>
  <c r="P197" i="2"/>
  <c r="Q197" i="2"/>
  <c r="R197" i="2"/>
  <c r="S197" i="2"/>
  <c r="T197" i="2"/>
  <c r="U197" i="2"/>
  <c r="V197" i="2"/>
  <c r="W197" i="2"/>
  <c r="X197" i="2"/>
  <c r="Y197" i="2"/>
  <c r="Z197" i="2"/>
  <c r="AA197" i="2"/>
  <c r="AB197" i="2"/>
  <c r="AC197" i="2"/>
  <c r="AD197" i="2"/>
  <c r="AE197" i="2"/>
  <c r="AF197" i="2"/>
  <c r="AG197" i="2"/>
  <c r="AH197" i="2"/>
  <c r="AI197" i="2"/>
  <c r="AJ197" i="2"/>
  <c r="AK197" i="2"/>
  <c r="AL197" i="2"/>
  <c r="AM197" i="2"/>
  <c r="AN197" i="2"/>
  <c r="AO197" i="2"/>
  <c r="AP197" i="2"/>
  <c r="AQ197" i="2"/>
  <c r="AR197" i="2"/>
  <c r="AS197" i="2"/>
  <c r="AT197" i="2"/>
  <c r="AU197" i="2"/>
  <c r="AV197" i="2"/>
  <c r="B372" i="2"/>
  <c r="C372" i="2"/>
  <c r="D372" i="2"/>
  <c r="E372" i="2"/>
  <c r="F372" i="2"/>
  <c r="G372" i="2"/>
  <c r="H372" i="2"/>
  <c r="I372" i="2"/>
  <c r="J372" i="2"/>
  <c r="K372" i="2"/>
  <c r="L372" i="2"/>
  <c r="M372" i="2"/>
  <c r="N372" i="2"/>
  <c r="O372" i="2"/>
  <c r="P372" i="2"/>
  <c r="Q372" i="2"/>
  <c r="R372" i="2"/>
  <c r="S372" i="2"/>
  <c r="T372" i="2"/>
  <c r="U372" i="2"/>
  <c r="V372" i="2"/>
  <c r="W372" i="2"/>
  <c r="X372" i="2"/>
  <c r="Y372" i="2"/>
  <c r="Z372" i="2"/>
  <c r="AA372" i="2"/>
  <c r="AB372" i="2"/>
  <c r="AC372" i="2"/>
  <c r="AD372" i="2"/>
  <c r="AE372" i="2"/>
  <c r="AF372" i="2"/>
  <c r="AG372" i="2"/>
  <c r="AH372" i="2"/>
  <c r="AI372" i="2"/>
  <c r="AJ372" i="2"/>
  <c r="AK372" i="2"/>
  <c r="AL372" i="2"/>
  <c r="AM372" i="2"/>
  <c r="AN372" i="2"/>
  <c r="AO372" i="2"/>
  <c r="AP372" i="2"/>
  <c r="AQ372" i="2"/>
  <c r="AR372" i="2"/>
  <c r="AS372" i="2"/>
  <c r="AT372" i="2"/>
  <c r="AU372" i="2"/>
  <c r="AV372" i="2"/>
  <c r="B377" i="2"/>
  <c r="C377" i="2"/>
  <c r="D377" i="2"/>
  <c r="E377" i="2"/>
  <c r="F377" i="2"/>
  <c r="G377" i="2"/>
  <c r="H377" i="2"/>
  <c r="I377" i="2"/>
  <c r="J377" i="2"/>
  <c r="K377" i="2"/>
  <c r="L377" i="2"/>
  <c r="M377" i="2"/>
  <c r="N377" i="2"/>
  <c r="O377" i="2"/>
  <c r="P377" i="2"/>
  <c r="Q377" i="2"/>
  <c r="R377" i="2"/>
  <c r="S377" i="2"/>
  <c r="T377" i="2"/>
  <c r="U377" i="2"/>
  <c r="V377" i="2"/>
  <c r="W377" i="2"/>
  <c r="X377" i="2"/>
  <c r="Y377" i="2"/>
  <c r="Z377" i="2"/>
  <c r="AA377" i="2"/>
  <c r="AB377" i="2"/>
  <c r="AC377" i="2"/>
  <c r="AD377" i="2"/>
  <c r="AE377" i="2"/>
  <c r="AF377" i="2"/>
  <c r="AG377" i="2"/>
  <c r="AH377" i="2"/>
  <c r="AI377" i="2"/>
  <c r="AJ377" i="2"/>
  <c r="AK377" i="2"/>
  <c r="AL377" i="2"/>
  <c r="AM377" i="2"/>
  <c r="AN377" i="2"/>
  <c r="AO377" i="2"/>
  <c r="AP377" i="2"/>
  <c r="AQ377" i="2"/>
  <c r="AR377" i="2"/>
  <c r="AS377" i="2"/>
  <c r="AT377" i="2"/>
  <c r="AU377" i="2"/>
  <c r="AV377" i="2"/>
  <c r="B389" i="2"/>
  <c r="C389" i="2"/>
  <c r="D389" i="2"/>
  <c r="E389" i="2"/>
  <c r="F389" i="2"/>
  <c r="G389" i="2"/>
  <c r="H389" i="2"/>
  <c r="I389" i="2"/>
  <c r="J389" i="2"/>
  <c r="K389" i="2"/>
  <c r="L389" i="2"/>
  <c r="M389" i="2"/>
  <c r="N389" i="2"/>
  <c r="O389" i="2"/>
  <c r="P389" i="2"/>
  <c r="Q389" i="2"/>
  <c r="R389" i="2"/>
  <c r="S389" i="2"/>
  <c r="T389" i="2"/>
  <c r="U389" i="2"/>
  <c r="V389" i="2"/>
  <c r="W389" i="2"/>
  <c r="X389" i="2"/>
  <c r="Y389" i="2"/>
  <c r="Z389" i="2"/>
  <c r="AA389" i="2"/>
  <c r="AB389" i="2"/>
  <c r="AC389" i="2"/>
  <c r="AD389" i="2"/>
  <c r="AE389" i="2"/>
  <c r="AF389" i="2"/>
  <c r="AG389" i="2"/>
  <c r="AH389" i="2"/>
  <c r="AI389" i="2"/>
  <c r="AJ389" i="2"/>
  <c r="AK389" i="2"/>
  <c r="AL389" i="2"/>
  <c r="AM389" i="2"/>
  <c r="AN389" i="2"/>
  <c r="AO389" i="2"/>
  <c r="AP389" i="2"/>
  <c r="AQ389" i="2"/>
  <c r="AR389" i="2"/>
  <c r="AS389" i="2"/>
  <c r="AT389" i="2"/>
  <c r="AU389" i="2"/>
  <c r="AV389" i="2"/>
  <c r="B2" i="2"/>
  <c r="C2" i="2"/>
  <c r="D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AA2" i="2"/>
  <c r="AB2" i="2"/>
  <c r="AC2" i="2"/>
  <c r="AD2" i="2"/>
  <c r="AE2" i="2"/>
  <c r="AF2" i="2"/>
  <c r="AG2" i="2"/>
  <c r="AH2" i="2"/>
  <c r="AI2" i="2"/>
  <c r="AJ2" i="2"/>
  <c r="AK2" i="2"/>
  <c r="AL2" i="2"/>
  <c r="AM2" i="2"/>
  <c r="AN2" i="2"/>
  <c r="AO2" i="2"/>
  <c r="AP2" i="2"/>
  <c r="AQ2" i="2"/>
  <c r="AR2" i="2"/>
  <c r="AS2" i="2"/>
  <c r="AT2" i="2"/>
  <c r="AU2" i="2"/>
  <c r="AV2" i="2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AG8" i="2"/>
  <c r="AH8" i="2"/>
  <c r="AI8" i="2"/>
  <c r="AJ8" i="2"/>
  <c r="AK8" i="2"/>
  <c r="AL8" i="2"/>
  <c r="AM8" i="2"/>
  <c r="AN8" i="2"/>
  <c r="AO8" i="2"/>
  <c r="AP8" i="2"/>
  <c r="AQ8" i="2"/>
  <c r="AR8" i="2"/>
  <c r="AS8" i="2"/>
  <c r="AT8" i="2"/>
  <c r="AU8" i="2"/>
  <c r="AV8" i="2"/>
  <c r="B27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E27" i="2"/>
  <c r="AF27" i="2"/>
  <c r="AG27" i="2"/>
  <c r="AH27" i="2"/>
  <c r="AI27" i="2"/>
  <c r="AJ27" i="2"/>
  <c r="AK27" i="2"/>
  <c r="AL27" i="2"/>
  <c r="AM27" i="2"/>
  <c r="AN27" i="2"/>
  <c r="AO27" i="2"/>
  <c r="AP27" i="2"/>
  <c r="AQ27" i="2"/>
  <c r="AR27" i="2"/>
  <c r="AS27" i="2"/>
  <c r="AT27" i="2"/>
  <c r="AU27" i="2"/>
  <c r="AV27" i="2"/>
  <c r="B43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AB43" i="2"/>
  <c r="AC43" i="2"/>
  <c r="AD43" i="2"/>
  <c r="AE43" i="2"/>
  <c r="AF43" i="2"/>
  <c r="AG43" i="2"/>
  <c r="AH43" i="2"/>
  <c r="AI43" i="2"/>
  <c r="AJ43" i="2"/>
  <c r="AK43" i="2"/>
  <c r="AL43" i="2"/>
  <c r="AM43" i="2"/>
  <c r="AN43" i="2"/>
  <c r="AO43" i="2"/>
  <c r="AP43" i="2"/>
  <c r="AQ43" i="2"/>
  <c r="AR43" i="2"/>
  <c r="AS43" i="2"/>
  <c r="AT43" i="2"/>
  <c r="AU43" i="2"/>
  <c r="AV43" i="2"/>
  <c r="B44" i="2"/>
  <c r="C44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AR44" i="2"/>
  <c r="AS44" i="2"/>
  <c r="AT44" i="2"/>
  <c r="AU44" i="2"/>
  <c r="AV44" i="2"/>
  <c r="B46" i="2"/>
  <c r="C46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AR46" i="2"/>
  <c r="AS46" i="2"/>
  <c r="AT46" i="2"/>
  <c r="AU46" i="2"/>
  <c r="AV46" i="2"/>
  <c r="B53" i="2"/>
  <c r="C53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Z53" i="2"/>
  <c r="AA53" i="2"/>
  <c r="AB53" i="2"/>
  <c r="AC53" i="2"/>
  <c r="AD53" i="2"/>
  <c r="AE53" i="2"/>
  <c r="AF53" i="2"/>
  <c r="AG53" i="2"/>
  <c r="AH53" i="2"/>
  <c r="AI53" i="2"/>
  <c r="AJ53" i="2"/>
  <c r="AK53" i="2"/>
  <c r="AL53" i="2"/>
  <c r="AM53" i="2"/>
  <c r="AN53" i="2"/>
  <c r="AO53" i="2"/>
  <c r="AP53" i="2"/>
  <c r="AQ53" i="2"/>
  <c r="AR53" i="2"/>
  <c r="AS53" i="2"/>
  <c r="AT53" i="2"/>
  <c r="AU53" i="2"/>
  <c r="AV53" i="2"/>
  <c r="B56" i="2"/>
  <c r="C56" i="2"/>
  <c r="D56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W56" i="2"/>
  <c r="X56" i="2"/>
  <c r="Y56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AR56" i="2"/>
  <c r="AS56" i="2"/>
  <c r="AT56" i="2"/>
  <c r="AU56" i="2"/>
  <c r="AV56" i="2"/>
  <c r="B60" i="2"/>
  <c r="C60" i="2"/>
  <c r="D60" i="2"/>
  <c r="E60" i="2"/>
  <c r="F60" i="2"/>
  <c r="G60" i="2"/>
  <c r="H60" i="2"/>
  <c r="I60" i="2"/>
  <c r="J60" i="2"/>
  <c r="K60" i="2"/>
  <c r="L60" i="2"/>
  <c r="M60" i="2"/>
  <c r="N60" i="2"/>
  <c r="O60" i="2"/>
  <c r="P60" i="2"/>
  <c r="Q60" i="2"/>
  <c r="R60" i="2"/>
  <c r="S60" i="2"/>
  <c r="T60" i="2"/>
  <c r="U60" i="2"/>
  <c r="V60" i="2"/>
  <c r="W60" i="2"/>
  <c r="X60" i="2"/>
  <c r="Y60" i="2"/>
  <c r="Z60" i="2"/>
  <c r="AA60" i="2"/>
  <c r="AB60" i="2"/>
  <c r="AC60" i="2"/>
  <c r="AD60" i="2"/>
  <c r="AE60" i="2"/>
  <c r="AF60" i="2"/>
  <c r="AG60" i="2"/>
  <c r="AH60" i="2"/>
  <c r="AI60" i="2"/>
  <c r="AJ60" i="2"/>
  <c r="AK60" i="2"/>
  <c r="AL60" i="2"/>
  <c r="AM60" i="2"/>
  <c r="AN60" i="2"/>
  <c r="AO60" i="2"/>
  <c r="AP60" i="2"/>
  <c r="AQ60" i="2"/>
  <c r="AR60" i="2"/>
  <c r="AS60" i="2"/>
  <c r="AT60" i="2"/>
  <c r="AU60" i="2"/>
  <c r="AV60" i="2"/>
  <c r="B65" i="2"/>
  <c r="C65" i="2"/>
  <c r="D65" i="2"/>
  <c r="E65" i="2"/>
  <c r="F65" i="2"/>
  <c r="G65" i="2"/>
  <c r="H65" i="2"/>
  <c r="I65" i="2"/>
  <c r="J65" i="2"/>
  <c r="K65" i="2"/>
  <c r="L65" i="2"/>
  <c r="M65" i="2"/>
  <c r="N65" i="2"/>
  <c r="O65" i="2"/>
  <c r="P65" i="2"/>
  <c r="Q65" i="2"/>
  <c r="R65" i="2"/>
  <c r="S65" i="2"/>
  <c r="T65" i="2"/>
  <c r="U65" i="2"/>
  <c r="V65" i="2"/>
  <c r="W65" i="2"/>
  <c r="X65" i="2"/>
  <c r="Y65" i="2"/>
  <c r="Z65" i="2"/>
  <c r="AA65" i="2"/>
  <c r="AB65" i="2"/>
  <c r="AC65" i="2"/>
  <c r="AD65" i="2"/>
  <c r="AE65" i="2"/>
  <c r="AF65" i="2"/>
  <c r="AG65" i="2"/>
  <c r="AH65" i="2"/>
  <c r="AI65" i="2"/>
  <c r="AJ65" i="2"/>
  <c r="AK65" i="2"/>
  <c r="AL65" i="2"/>
  <c r="AM65" i="2"/>
  <c r="AN65" i="2"/>
  <c r="AO65" i="2"/>
  <c r="AP65" i="2"/>
  <c r="AQ65" i="2"/>
  <c r="AR65" i="2"/>
  <c r="AS65" i="2"/>
  <c r="AT65" i="2"/>
  <c r="AU65" i="2"/>
  <c r="AV65" i="2"/>
  <c r="B74" i="2"/>
  <c r="C74" i="2"/>
  <c r="D74" i="2"/>
  <c r="E74" i="2"/>
  <c r="F74" i="2"/>
  <c r="G74" i="2"/>
  <c r="H74" i="2"/>
  <c r="I74" i="2"/>
  <c r="J74" i="2"/>
  <c r="K74" i="2"/>
  <c r="L74" i="2"/>
  <c r="M74" i="2"/>
  <c r="N74" i="2"/>
  <c r="O74" i="2"/>
  <c r="P74" i="2"/>
  <c r="Q74" i="2"/>
  <c r="R74" i="2"/>
  <c r="S74" i="2"/>
  <c r="T74" i="2"/>
  <c r="U74" i="2"/>
  <c r="V74" i="2"/>
  <c r="W74" i="2"/>
  <c r="X74" i="2"/>
  <c r="Y74" i="2"/>
  <c r="Z74" i="2"/>
  <c r="AA74" i="2"/>
  <c r="AB74" i="2"/>
  <c r="AC74" i="2"/>
  <c r="AD74" i="2"/>
  <c r="AE74" i="2"/>
  <c r="AF74" i="2"/>
  <c r="AG74" i="2"/>
  <c r="AH74" i="2"/>
  <c r="AI74" i="2"/>
  <c r="AJ74" i="2"/>
  <c r="AK74" i="2"/>
  <c r="AL74" i="2"/>
  <c r="AM74" i="2"/>
  <c r="AN74" i="2"/>
  <c r="AO74" i="2"/>
  <c r="AP74" i="2"/>
  <c r="AQ74" i="2"/>
  <c r="AR74" i="2"/>
  <c r="AS74" i="2"/>
  <c r="AT74" i="2"/>
  <c r="AU74" i="2"/>
  <c r="AV74" i="2"/>
  <c r="B77" i="2"/>
  <c r="C77" i="2"/>
  <c r="D77" i="2"/>
  <c r="E77" i="2"/>
  <c r="F77" i="2"/>
  <c r="G77" i="2"/>
  <c r="H77" i="2"/>
  <c r="I77" i="2"/>
  <c r="J77" i="2"/>
  <c r="K77" i="2"/>
  <c r="L77" i="2"/>
  <c r="M77" i="2"/>
  <c r="N77" i="2"/>
  <c r="O77" i="2"/>
  <c r="P77" i="2"/>
  <c r="Q77" i="2"/>
  <c r="R77" i="2"/>
  <c r="S77" i="2"/>
  <c r="T77" i="2"/>
  <c r="U77" i="2"/>
  <c r="V77" i="2"/>
  <c r="W77" i="2"/>
  <c r="X77" i="2"/>
  <c r="Y77" i="2"/>
  <c r="Z77" i="2"/>
  <c r="AA77" i="2"/>
  <c r="AB77" i="2"/>
  <c r="AC77" i="2"/>
  <c r="AD77" i="2"/>
  <c r="AE77" i="2"/>
  <c r="AF77" i="2"/>
  <c r="AG77" i="2"/>
  <c r="AH77" i="2"/>
  <c r="AI77" i="2"/>
  <c r="AJ77" i="2"/>
  <c r="AK77" i="2"/>
  <c r="AL77" i="2"/>
  <c r="AM77" i="2"/>
  <c r="AN77" i="2"/>
  <c r="AO77" i="2"/>
  <c r="AP77" i="2"/>
  <c r="AQ77" i="2"/>
  <c r="AR77" i="2"/>
  <c r="AS77" i="2"/>
  <c r="AT77" i="2"/>
  <c r="AU77" i="2"/>
  <c r="AV77" i="2"/>
  <c r="B86" i="2"/>
  <c r="C86" i="2"/>
  <c r="D86" i="2"/>
  <c r="E86" i="2"/>
  <c r="F86" i="2"/>
  <c r="G86" i="2"/>
  <c r="H86" i="2"/>
  <c r="I86" i="2"/>
  <c r="J86" i="2"/>
  <c r="K86" i="2"/>
  <c r="L86" i="2"/>
  <c r="M86" i="2"/>
  <c r="N86" i="2"/>
  <c r="O86" i="2"/>
  <c r="P86" i="2"/>
  <c r="Q86" i="2"/>
  <c r="R86" i="2"/>
  <c r="S86" i="2"/>
  <c r="T86" i="2"/>
  <c r="U86" i="2"/>
  <c r="V86" i="2"/>
  <c r="W86" i="2"/>
  <c r="X86" i="2"/>
  <c r="Y86" i="2"/>
  <c r="Z86" i="2"/>
  <c r="AA86" i="2"/>
  <c r="AB86" i="2"/>
  <c r="AC86" i="2"/>
  <c r="AD86" i="2"/>
  <c r="AE86" i="2"/>
  <c r="AF86" i="2"/>
  <c r="AG86" i="2"/>
  <c r="AH86" i="2"/>
  <c r="AI86" i="2"/>
  <c r="AJ86" i="2"/>
  <c r="AK86" i="2"/>
  <c r="AL86" i="2"/>
  <c r="AM86" i="2"/>
  <c r="AN86" i="2"/>
  <c r="AO86" i="2"/>
  <c r="AP86" i="2"/>
  <c r="AQ86" i="2"/>
  <c r="AR86" i="2"/>
  <c r="AS86" i="2"/>
  <c r="AT86" i="2"/>
  <c r="AU86" i="2"/>
  <c r="AV86" i="2"/>
  <c r="B87" i="2"/>
  <c r="C87" i="2"/>
  <c r="D87" i="2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W87" i="2"/>
  <c r="X87" i="2"/>
  <c r="Y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AT87" i="2"/>
  <c r="AU87" i="2"/>
  <c r="AV87" i="2"/>
  <c r="B95" i="2"/>
  <c r="C95" i="2"/>
  <c r="D95" i="2"/>
  <c r="E95" i="2"/>
  <c r="F95" i="2"/>
  <c r="G95" i="2"/>
  <c r="H95" i="2"/>
  <c r="I95" i="2"/>
  <c r="J95" i="2"/>
  <c r="K95" i="2"/>
  <c r="L95" i="2"/>
  <c r="M95" i="2"/>
  <c r="N95" i="2"/>
  <c r="O95" i="2"/>
  <c r="P95" i="2"/>
  <c r="Q95" i="2"/>
  <c r="R95" i="2"/>
  <c r="S95" i="2"/>
  <c r="T95" i="2"/>
  <c r="U95" i="2"/>
  <c r="V95" i="2"/>
  <c r="W95" i="2"/>
  <c r="X95" i="2"/>
  <c r="Y95" i="2"/>
  <c r="Z95" i="2"/>
  <c r="AA95" i="2"/>
  <c r="AB95" i="2"/>
  <c r="AC95" i="2"/>
  <c r="AD95" i="2"/>
  <c r="AE95" i="2"/>
  <c r="AF95" i="2"/>
  <c r="AG95" i="2"/>
  <c r="AH95" i="2"/>
  <c r="AI95" i="2"/>
  <c r="AJ95" i="2"/>
  <c r="AK95" i="2"/>
  <c r="AL95" i="2"/>
  <c r="AM95" i="2"/>
  <c r="AN95" i="2"/>
  <c r="AO95" i="2"/>
  <c r="AP95" i="2"/>
  <c r="AQ95" i="2"/>
  <c r="AR95" i="2"/>
  <c r="AS95" i="2"/>
  <c r="AT95" i="2"/>
  <c r="AU95" i="2"/>
  <c r="AV95" i="2"/>
  <c r="B96" i="2"/>
  <c r="C96" i="2"/>
  <c r="D96" i="2"/>
  <c r="E96" i="2"/>
  <c r="F96" i="2"/>
  <c r="G96" i="2"/>
  <c r="H96" i="2"/>
  <c r="I96" i="2"/>
  <c r="J96" i="2"/>
  <c r="K96" i="2"/>
  <c r="L96" i="2"/>
  <c r="M96" i="2"/>
  <c r="N96" i="2"/>
  <c r="O96" i="2"/>
  <c r="P96" i="2"/>
  <c r="Q96" i="2"/>
  <c r="R96" i="2"/>
  <c r="S96" i="2"/>
  <c r="T96" i="2"/>
  <c r="U96" i="2"/>
  <c r="V96" i="2"/>
  <c r="W96" i="2"/>
  <c r="X96" i="2"/>
  <c r="Y96" i="2"/>
  <c r="Z96" i="2"/>
  <c r="AA96" i="2"/>
  <c r="AB96" i="2"/>
  <c r="AC96" i="2"/>
  <c r="AD96" i="2"/>
  <c r="AE96" i="2"/>
  <c r="AF96" i="2"/>
  <c r="AG96" i="2"/>
  <c r="AH96" i="2"/>
  <c r="AI96" i="2"/>
  <c r="AJ96" i="2"/>
  <c r="AK96" i="2"/>
  <c r="AL96" i="2"/>
  <c r="AM96" i="2"/>
  <c r="AN96" i="2"/>
  <c r="AO96" i="2"/>
  <c r="AP96" i="2"/>
  <c r="AQ96" i="2"/>
  <c r="AR96" i="2"/>
  <c r="AS96" i="2"/>
  <c r="AT96" i="2"/>
  <c r="AU96" i="2"/>
  <c r="AV96" i="2"/>
  <c r="B145" i="2"/>
  <c r="C145" i="2"/>
  <c r="D145" i="2"/>
  <c r="E145" i="2"/>
  <c r="F145" i="2"/>
  <c r="G145" i="2"/>
  <c r="H145" i="2"/>
  <c r="I145" i="2"/>
  <c r="J145" i="2"/>
  <c r="K145" i="2"/>
  <c r="L145" i="2"/>
  <c r="M145" i="2"/>
  <c r="N145" i="2"/>
  <c r="O145" i="2"/>
  <c r="P145" i="2"/>
  <c r="Q145" i="2"/>
  <c r="R145" i="2"/>
  <c r="S145" i="2"/>
  <c r="T145" i="2"/>
  <c r="U145" i="2"/>
  <c r="V145" i="2"/>
  <c r="W145" i="2"/>
  <c r="X145" i="2"/>
  <c r="Y145" i="2"/>
  <c r="Z145" i="2"/>
  <c r="AA145" i="2"/>
  <c r="AB145" i="2"/>
  <c r="AC145" i="2"/>
  <c r="AD145" i="2"/>
  <c r="AE145" i="2"/>
  <c r="AF145" i="2"/>
  <c r="AG145" i="2"/>
  <c r="AH145" i="2"/>
  <c r="AI145" i="2"/>
  <c r="AJ145" i="2"/>
  <c r="AK145" i="2"/>
  <c r="AL145" i="2"/>
  <c r="AM145" i="2"/>
  <c r="AN145" i="2"/>
  <c r="AO145" i="2"/>
  <c r="AP145" i="2"/>
  <c r="AQ145" i="2"/>
  <c r="AR145" i="2"/>
  <c r="AS145" i="2"/>
  <c r="AT145" i="2"/>
  <c r="AU145" i="2"/>
  <c r="AV145" i="2"/>
  <c r="B157" i="2"/>
  <c r="C157" i="2"/>
  <c r="D157" i="2"/>
  <c r="E157" i="2"/>
  <c r="F157" i="2"/>
  <c r="G157" i="2"/>
  <c r="H157" i="2"/>
  <c r="I157" i="2"/>
  <c r="J157" i="2"/>
  <c r="K157" i="2"/>
  <c r="L157" i="2"/>
  <c r="M157" i="2"/>
  <c r="N157" i="2"/>
  <c r="O157" i="2"/>
  <c r="P157" i="2"/>
  <c r="Q157" i="2"/>
  <c r="R157" i="2"/>
  <c r="S157" i="2"/>
  <c r="T157" i="2"/>
  <c r="U157" i="2"/>
  <c r="V157" i="2"/>
  <c r="W157" i="2"/>
  <c r="X157" i="2"/>
  <c r="Y157" i="2"/>
  <c r="Z157" i="2"/>
  <c r="AA157" i="2"/>
  <c r="AB157" i="2"/>
  <c r="AC157" i="2"/>
  <c r="AD157" i="2"/>
  <c r="AE157" i="2"/>
  <c r="AF157" i="2"/>
  <c r="AG157" i="2"/>
  <c r="AH157" i="2"/>
  <c r="AI157" i="2"/>
  <c r="AJ157" i="2"/>
  <c r="AK157" i="2"/>
  <c r="AL157" i="2"/>
  <c r="AM157" i="2"/>
  <c r="AN157" i="2"/>
  <c r="AO157" i="2"/>
  <c r="AP157" i="2"/>
  <c r="AQ157" i="2"/>
  <c r="AR157" i="2"/>
  <c r="AS157" i="2"/>
  <c r="AT157" i="2"/>
  <c r="AU157" i="2"/>
  <c r="AV157" i="2"/>
  <c r="B119" i="2"/>
  <c r="C119" i="2"/>
  <c r="D119" i="2"/>
  <c r="E119" i="2"/>
  <c r="F119" i="2"/>
  <c r="G119" i="2"/>
  <c r="H119" i="2"/>
  <c r="I119" i="2"/>
  <c r="J119" i="2"/>
  <c r="K119" i="2"/>
  <c r="L119" i="2"/>
  <c r="M119" i="2"/>
  <c r="N119" i="2"/>
  <c r="O119" i="2"/>
  <c r="P119" i="2"/>
  <c r="Q119" i="2"/>
  <c r="R119" i="2"/>
  <c r="S119" i="2"/>
  <c r="T119" i="2"/>
  <c r="U119" i="2"/>
  <c r="V119" i="2"/>
  <c r="W119" i="2"/>
  <c r="X119" i="2"/>
  <c r="Y119" i="2"/>
  <c r="Z119" i="2"/>
  <c r="AA119" i="2"/>
  <c r="AB119" i="2"/>
  <c r="AC119" i="2"/>
  <c r="AD119" i="2"/>
  <c r="AE119" i="2"/>
  <c r="AF119" i="2"/>
  <c r="AG119" i="2"/>
  <c r="AH119" i="2"/>
  <c r="AI119" i="2"/>
  <c r="AJ119" i="2"/>
  <c r="AK119" i="2"/>
  <c r="AL119" i="2"/>
  <c r="AM119" i="2"/>
  <c r="AN119" i="2"/>
  <c r="AO119" i="2"/>
  <c r="AP119" i="2"/>
  <c r="AQ119" i="2"/>
  <c r="AR119" i="2"/>
  <c r="AS119" i="2"/>
  <c r="AT119" i="2"/>
  <c r="AU119" i="2"/>
  <c r="AV119" i="2"/>
  <c r="B172" i="2"/>
  <c r="C172" i="2"/>
  <c r="D172" i="2"/>
  <c r="E172" i="2"/>
  <c r="F172" i="2"/>
  <c r="G172" i="2"/>
  <c r="H172" i="2"/>
  <c r="I172" i="2"/>
  <c r="J172" i="2"/>
  <c r="K172" i="2"/>
  <c r="L172" i="2"/>
  <c r="M172" i="2"/>
  <c r="N172" i="2"/>
  <c r="O172" i="2"/>
  <c r="P172" i="2"/>
  <c r="Q172" i="2"/>
  <c r="R172" i="2"/>
  <c r="S172" i="2"/>
  <c r="T172" i="2"/>
  <c r="U172" i="2"/>
  <c r="V172" i="2"/>
  <c r="W172" i="2"/>
  <c r="X172" i="2"/>
  <c r="Y172" i="2"/>
  <c r="Z172" i="2"/>
  <c r="AA172" i="2"/>
  <c r="AB172" i="2"/>
  <c r="AC172" i="2"/>
  <c r="AD172" i="2"/>
  <c r="AE172" i="2"/>
  <c r="AF172" i="2"/>
  <c r="AG172" i="2"/>
  <c r="AH172" i="2"/>
  <c r="AI172" i="2"/>
  <c r="AJ172" i="2"/>
  <c r="AK172" i="2"/>
  <c r="AL172" i="2"/>
  <c r="AM172" i="2"/>
  <c r="AN172" i="2"/>
  <c r="AO172" i="2"/>
  <c r="AP172" i="2"/>
  <c r="AQ172" i="2"/>
  <c r="AR172" i="2"/>
  <c r="AS172" i="2"/>
  <c r="AT172" i="2"/>
  <c r="AU172" i="2"/>
  <c r="AV172" i="2"/>
  <c r="B80" i="2"/>
  <c r="C80" i="2"/>
  <c r="D80" i="2"/>
  <c r="E80" i="2"/>
  <c r="F80" i="2"/>
  <c r="G80" i="2"/>
  <c r="H80" i="2"/>
  <c r="I80" i="2"/>
  <c r="J80" i="2"/>
  <c r="K80" i="2"/>
  <c r="L80" i="2"/>
  <c r="M80" i="2"/>
  <c r="N80" i="2"/>
  <c r="O80" i="2"/>
  <c r="P80" i="2"/>
  <c r="Q80" i="2"/>
  <c r="R80" i="2"/>
  <c r="S80" i="2"/>
  <c r="T80" i="2"/>
  <c r="U80" i="2"/>
  <c r="V80" i="2"/>
  <c r="W80" i="2"/>
  <c r="X80" i="2"/>
  <c r="Y80" i="2"/>
  <c r="Z80" i="2"/>
  <c r="AA80" i="2"/>
  <c r="AB80" i="2"/>
  <c r="AC80" i="2"/>
  <c r="AD80" i="2"/>
  <c r="AE80" i="2"/>
  <c r="AF80" i="2"/>
  <c r="AG80" i="2"/>
  <c r="AH80" i="2"/>
  <c r="AI80" i="2"/>
  <c r="AJ80" i="2"/>
  <c r="AK80" i="2"/>
  <c r="AL80" i="2"/>
  <c r="AM80" i="2"/>
  <c r="AN80" i="2"/>
  <c r="AO80" i="2"/>
  <c r="AP80" i="2"/>
  <c r="AQ80" i="2"/>
  <c r="AR80" i="2"/>
  <c r="AS80" i="2"/>
  <c r="AT80" i="2"/>
  <c r="AU80" i="2"/>
  <c r="AV80" i="2"/>
  <c r="B314" i="2"/>
  <c r="C314" i="2"/>
  <c r="D314" i="2"/>
  <c r="E314" i="2"/>
  <c r="F314" i="2"/>
  <c r="G314" i="2"/>
  <c r="H314" i="2"/>
  <c r="I314" i="2"/>
  <c r="J314" i="2"/>
  <c r="K314" i="2"/>
  <c r="L314" i="2"/>
  <c r="M314" i="2"/>
  <c r="N314" i="2"/>
  <c r="O314" i="2"/>
  <c r="P314" i="2"/>
  <c r="Q314" i="2"/>
  <c r="R314" i="2"/>
  <c r="S314" i="2"/>
  <c r="T314" i="2"/>
  <c r="U314" i="2"/>
  <c r="V314" i="2"/>
  <c r="W314" i="2"/>
  <c r="X314" i="2"/>
  <c r="Y314" i="2"/>
  <c r="Z314" i="2"/>
  <c r="AA314" i="2"/>
  <c r="AB314" i="2"/>
  <c r="AC314" i="2"/>
  <c r="AD314" i="2"/>
  <c r="AE314" i="2"/>
  <c r="AF314" i="2"/>
  <c r="AG314" i="2"/>
  <c r="AH314" i="2"/>
  <c r="AI314" i="2"/>
  <c r="AJ314" i="2"/>
  <c r="AK314" i="2"/>
  <c r="AL314" i="2"/>
  <c r="AM314" i="2"/>
  <c r="AN314" i="2"/>
  <c r="AO314" i="2"/>
  <c r="AP314" i="2"/>
  <c r="AQ314" i="2"/>
  <c r="AR314" i="2"/>
  <c r="AS314" i="2"/>
  <c r="AT314" i="2"/>
  <c r="AU314" i="2"/>
  <c r="AV314" i="2"/>
  <c r="B161" i="2"/>
  <c r="C161" i="2"/>
  <c r="D161" i="2"/>
  <c r="E161" i="2"/>
  <c r="F161" i="2"/>
  <c r="G161" i="2"/>
  <c r="H161" i="2"/>
  <c r="I161" i="2"/>
  <c r="J161" i="2"/>
  <c r="K161" i="2"/>
  <c r="L161" i="2"/>
  <c r="M161" i="2"/>
  <c r="N161" i="2"/>
  <c r="O161" i="2"/>
  <c r="P161" i="2"/>
  <c r="Q161" i="2"/>
  <c r="R161" i="2"/>
  <c r="S161" i="2"/>
  <c r="T161" i="2"/>
  <c r="U161" i="2"/>
  <c r="V161" i="2"/>
  <c r="W161" i="2"/>
  <c r="X161" i="2"/>
  <c r="Y161" i="2"/>
  <c r="Z161" i="2"/>
  <c r="AA161" i="2"/>
  <c r="AB161" i="2"/>
  <c r="AC161" i="2"/>
  <c r="AD161" i="2"/>
  <c r="AE161" i="2"/>
  <c r="AF161" i="2"/>
  <c r="AG161" i="2"/>
  <c r="AH161" i="2"/>
  <c r="AI161" i="2"/>
  <c r="AJ161" i="2"/>
  <c r="AK161" i="2"/>
  <c r="AL161" i="2"/>
  <c r="AM161" i="2"/>
  <c r="AN161" i="2"/>
  <c r="AO161" i="2"/>
  <c r="AP161" i="2"/>
  <c r="AQ161" i="2"/>
  <c r="AR161" i="2"/>
  <c r="AS161" i="2"/>
  <c r="AT161" i="2"/>
  <c r="AU161" i="2"/>
  <c r="AV161" i="2"/>
  <c r="B178" i="2"/>
  <c r="C178" i="2"/>
  <c r="D178" i="2"/>
  <c r="E178" i="2"/>
  <c r="F178" i="2"/>
  <c r="G178" i="2"/>
  <c r="H178" i="2"/>
  <c r="I178" i="2"/>
  <c r="J178" i="2"/>
  <c r="K178" i="2"/>
  <c r="L178" i="2"/>
  <c r="M178" i="2"/>
  <c r="N178" i="2"/>
  <c r="O178" i="2"/>
  <c r="P178" i="2"/>
  <c r="Q178" i="2"/>
  <c r="R178" i="2"/>
  <c r="S178" i="2"/>
  <c r="T178" i="2"/>
  <c r="U178" i="2"/>
  <c r="V178" i="2"/>
  <c r="W178" i="2"/>
  <c r="X178" i="2"/>
  <c r="Y178" i="2"/>
  <c r="Z178" i="2"/>
  <c r="AA178" i="2"/>
  <c r="AB178" i="2"/>
  <c r="AC178" i="2"/>
  <c r="AD178" i="2"/>
  <c r="AE178" i="2"/>
  <c r="AF178" i="2"/>
  <c r="AG178" i="2"/>
  <c r="AH178" i="2"/>
  <c r="AI178" i="2"/>
  <c r="AJ178" i="2"/>
  <c r="AK178" i="2"/>
  <c r="AL178" i="2"/>
  <c r="AM178" i="2"/>
  <c r="AN178" i="2"/>
  <c r="AO178" i="2"/>
  <c r="AP178" i="2"/>
  <c r="AQ178" i="2"/>
  <c r="AR178" i="2"/>
  <c r="AS178" i="2"/>
  <c r="AT178" i="2"/>
  <c r="AU178" i="2"/>
  <c r="AV178" i="2"/>
  <c r="B189" i="2"/>
  <c r="C189" i="2"/>
  <c r="D189" i="2"/>
  <c r="E189" i="2"/>
  <c r="F189" i="2"/>
  <c r="G189" i="2"/>
  <c r="H189" i="2"/>
  <c r="I189" i="2"/>
  <c r="J189" i="2"/>
  <c r="K189" i="2"/>
  <c r="L189" i="2"/>
  <c r="M189" i="2"/>
  <c r="N189" i="2"/>
  <c r="O189" i="2"/>
  <c r="P189" i="2"/>
  <c r="Q189" i="2"/>
  <c r="R189" i="2"/>
  <c r="S189" i="2"/>
  <c r="T189" i="2"/>
  <c r="U189" i="2"/>
  <c r="V189" i="2"/>
  <c r="W189" i="2"/>
  <c r="X189" i="2"/>
  <c r="Y189" i="2"/>
  <c r="Z189" i="2"/>
  <c r="AA189" i="2"/>
  <c r="AB189" i="2"/>
  <c r="AC189" i="2"/>
  <c r="AD189" i="2"/>
  <c r="AE189" i="2"/>
  <c r="AF189" i="2"/>
  <c r="AG189" i="2"/>
  <c r="AH189" i="2"/>
  <c r="AI189" i="2"/>
  <c r="AJ189" i="2"/>
  <c r="AK189" i="2"/>
  <c r="AL189" i="2"/>
  <c r="AM189" i="2"/>
  <c r="AN189" i="2"/>
  <c r="AO189" i="2"/>
  <c r="AP189" i="2"/>
  <c r="AQ189" i="2"/>
  <c r="AR189" i="2"/>
  <c r="AS189" i="2"/>
  <c r="AT189" i="2"/>
  <c r="AU189" i="2"/>
  <c r="AV189" i="2"/>
  <c r="B224" i="2"/>
  <c r="C224" i="2"/>
  <c r="D224" i="2"/>
  <c r="E224" i="2"/>
  <c r="F224" i="2"/>
  <c r="G224" i="2"/>
  <c r="H224" i="2"/>
  <c r="I224" i="2"/>
  <c r="J224" i="2"/>
  <c r="K224" i="2"/>
  <c r="L224" i="2"/>
  <c r="M224" i="2"/>
  <c r="N224" i="2"/>
  <c r="O224" i="2"/>
  <c r="P224" i="2"/>
  <c r="Q224" i="2"/>
  <c r="R224" i="2"/>
  <c r="S224" i="2"/>
  <c r="T224" i="2"/>
  <c r="U224" i="2"/>
  <c r="V224" i="2"/>
  <c r="W224" i="2"/>
  <c r="X224" i="2"/>
  <c r="Y224" i="2"/>
  <c r="Z224" i="2"/>
  <c r="AA224" i="2"/>
  <c r="AB224" i="2"/>
  <c r="AC224" i="2"/>
  <c r="AD224" i="2"/>
  <c r="AE224" i="2"/>
  <c r="AF224" i="2"/>
  <c r="AG224" i="2"/>
  <c r="AH224" i="2"/>
  <c r="AI224" i="2"/>
  <c r="AJ224" i="2"/>
  <c r="AK224" i="2"/>
  <c r="AL224" i="2"/>
  <c r="AM224" i="2"/>
  <c r="AN224" i="2"/>
  <c r="AO224" i="2"/>
  <c r="AP224" i="2"/>
  <c r="AQ224" i="2"/>
  <c r="AR224" i="2"/>
  <c r="AS224" i="2"/>
  <c r="AT224" i="2"/>
  <c r="AU224" i="2"/>
  <c r="AV224" i="2"/>
  <c r="B227" i="2"/>
  <c r="C227" i="2"/>
  <c r="D227" i="2"/>
  <c r="E227" i="2"/>
  <c r="F227" i="2"/>
  <c r="G227" i="2"/>
  <c r="H227" i="2"/>
  <c r="I227" i="2"/>
  <c r="J227" i="2"/>
  <c r="K227" i="2"/>
  <c r="L227" i="2"/>
  <c r="M227" i="2"/>
  <c r="N227" i="2"/>
  <c r="O227" i="2"/>
  <c r="P227" i="2"/>
  <c r="Q227" i="2"/>
  <c r="R227" i="2"/>
  <c r="S227" i="2"/>
  <c r="T227" i="2"/>
  <c r="U227" i="2"/>
  <c r="V227" i="2"/>
  <c r="W227" i="2"/>
  <c r="X227" i="2"/>
  <c r="Y227" i="2"/>
  <c r="Z227" i="2"/>
  <c r="AA227" i="2"/>
  <c r="AB227" i="2"/>
  <c r="AC227" i="2"/>
  <c r="AD227" i="2"/>
  <c r="AE227" i="2"/>
  <c r="AF227" i="2"/>
  <c r="AG227" i="2"/>
  <c r="AH227" i="2"/>
  <c r="AI227" i="2"/>
  <c r="AJ227" i="2"/>
  <c r="AK227" i="2"/>
  <c r="AL227" i="2"/>
  <c r="AM227" i="2"/>
  <c r="AN227" i="2"/>
  <c r="AO227" i="2"/>
  <c r="AP227" i="2"/>
  <c r="AQ227" i="2"/>
  <c r="AR227" i="2"/>
  <c r="AS227" i="2"/>
  <c r="AT227" i="2"/>
  <c r="AU227" i="2"/>
  <c r="AV227" i="2"/>
  <c r="B238" i="2"/>
  <c r="C238" i="2"/>
  <c r="D238" i="2"/>
  <c r="E238" i="2"/>
  <c r="F238" i="2"/>
  <c r="G238" i="2"/>
  <c r="H238" i="2"/>
  <c r="I238" i="2"/>
  <c r="J238" i="2"/>
  <c r="K238" i="2"/>
  <c r="L238" i="2"/>
  <c r="M238" i="2"/>
  <c r="N238" i="2"/>
  <c r="O238" i="2"/>
  <c r="P238" i="2"/>
  <c r="Q238" i="2"/>
  <c r="R238" i="2"/>
  <c r="S238" i="2"/>
  <c r="T238" i="2"/>
  <c r="U238" i="2"/>
  <c r="V238" i="2"/>
  <c r="W238" i="2"/>
  <c r="X238" i="2"/>
  <c r="Y238" i="2"/>
  <c r="Z238" i="2"/>
  <c r="AA238" i="2"/>
  <c r="AB238" i="2"/>
  <c r="AC238" i="2"/>
  <c r="AD238" i="2"/>
  <c r="AE238" i="2"/>
  <c r="AF238" i="2"/>
  <c r="AG238" i="2"/>
  <c r="AH238" i="2"/>
  <c r="AI238" i="2"/>
  <c r="AJ238" i="2"/>
  <c r="AK238" i="2"/>
  <c r="AL238" i="2"/>
  <c r="AM238" i="2"/>
  <c r="AN238" i="2"/>
  <c r="AO238" i="2"/>
  <c r="AP238" i="2"/>
  <c r="AQ238" i="2"/>
  <c r="AR238" i="2"/>
  <c r="AS238" i="2"/>
  <c r="AT238" i="2"/>
  <c r="AU238" i="2"/>
  <c r="AV238" i="2"/>
  <c r="B247" i="2"/>
  <c r="C247" i="2"/>
  <c r="D247" i="2"/>
  <c r="E247" i="2"/>
  <c r="F247" i="2"/>
  <c r="G247" i="2"/>
  <c r="H247" i="2"/>
  <c r="I247" i="2"/>
  <c r="J247" i="2"/>
  <c r="K247" i="2"/>
  <c r="L247" i="2"/>
  <c r="M247" i="2"/>
  <c r="N247" i="2"/>
  <c r="O247" i="2"/>
  <c r="P247" i="2"/>
  <c r="Q247" i="2"/>
  <c r="R247" i="2"/>
  <c r="S247" i="2"/>
  <c r="T247" i="2"/>
  <c r="U247" i="2"/>
  <c r="V247" i="2"/>
  <c r="W247" i="2"/>
  <c r="X247" i="2"/>
  <c r="Y247" i="2"/>
  <c r="Z247" i="2"/>
  <c r="AA247" i="2"/>
  <c r="AB247" i="2"/>
  <c r="AC247" i="2"/>
  <c r="AD247" i="2"/>
  <c r="AE247" i="2"/>
  <c r="AF247" i="2"/>
  <c r="AG247" i="2"/>
  <c r="AH247" i="2"/>
  <c r="AI247" i="2"/>
  <c r="AJ247" i="2"/>
  <c r="AK247" i="2"/>
  <c r="AL247" i="2"/>
  <c r="AM247" i="2"/>
  <c r="AN247" i="2"/>
  <c r="AO247" i="2"/>
  <c r="AP247" i="2"/>
  <c r="AQ247" i="2"/>
  <c r="AR247" i="2"/>
  <c r="AS247" i="2"/>
  <c r="AT247" i="2"/>
  <c r="AU247" i="2"/>
  <c r="AV247" i="2"/>
  <c r="B267" i="2"/>
  <c r="C267" i="2"/>
  <c r="D267" i="2"/>
  <c r="E267" i="2"/>
  <c r="F267" i="2"/>
  <c r="G267" i="2"/>
  <c r="H267" i="2"/>
  <c r="I267" i="2"/>
  <c r="J267" i="2"/>
  <c r="K267" i="2"/>
  <c r="L267" i="2"/>
  <c r="M267" i="2"/>
  <c r="N267" i="2"/>
  <c r="O267" i="2"/>
  <c r="P267" i="2"/>
  <c r="Q267" i="2"/>
  <c r="R267" i="2"/>
  <c r="S267" i="2"/>
  <c r="T267" i="2"/>
  <c r="U267" i="2"/>
  <c r="V267" i="2"/>
  <c r="W267" i="2"/>
  <c r="X267" i="2"/>
  <c r="Y267" i="2"/>
  <c r="Z267" i="2"/>
  <c r="AA267" i="2"/>
  <c r="AB267" i="2"/>
  <c r="AC267" i="2"/>
  <c r="AD267" i="2"/>
  <c r="AE267" i="2"/>
  <c r="AF267" i="2"/>
  <c r="AG267" i="2"/>
  <c r="AH267" i="2"/>
  <c r="AI267" i="2"/>
  <c r="AJ267" i="2"/>
  <c r="AK267" i="2"/>
  <c r="AL267" i="2"/>
  <c r="AM267" i="2"/>
  <c r="AN267" i="2"/>
  <c r="AO267" i="2"/>
  <c r="AP267" i="2"/>
  <c r="AQ267" i="2"/>
  <c r="AR267" i="2"/>
  <c r="AS267" i="2"/>
  <c r="AT267" i="2"/>
  <c r="AU267" i="2"/>
  <c r="AV267" i="2"/>
  <c r="B287" i="2"/>
  <c r="C287" i="2"/>
  <c r="D287" i="2"/>
  <c r="E287" i="2"/>
  <c r="F287" i="2"/>
  <c r="G287" i="2"/>
  <c r="H287" i="2"/>
  <c r="I287" i="2"/>
  <c r="J287" i="2"/>
  <c r="K287" i="2"/>
  <c r="L287" i="2"/>
  <c r="M287" i="2"/>
  <c r="N287" i="2"/>
  <c r="O287" i="2"/>
  <c r="P287" i="2"/>
  <c r="Q287" i="2"/>
  <c r="R287" i="2"/>
  <c r="S287" i="2"/>
  <c r="T287" i="2"/>
  <c r="U287" i="2"/>
  <c r="V287" i="2"/>
  <c r="W287" i="2"/>
  <c r="X287" i="2"/>
  <c r="Y287" i="2"/>
  <c r="Z287" i="2"/>
  <c r="AA287" i="2"/>
  <c r="AB287" i="2"/>
  <c r="AC287" i="2"/>
  <c r="AD287" i="2"/>
  <c r="AE287" i="2"/>
  <c r="AF287" i="2"/>
  <c r="AG287" i="2"/>
  <c r="AH287" i="2"/>
  <c r="AI287" i="2"/>
  <c r="AJ287" i="2"/>
  <c r="AK287" i="2"/>
  <c r="AL287" i="2"/>
  <c r="AM287" i="2"/>
  <c r="AN287" i="2"/>
  <c r="AO287" i="2"/>
  <c r="AP287" i="2"/>
  <c r="AQ287" i="2"/>
  <c r="AR287" i="2"/>
  <c r="AS287" i="2"/>
  <c r="AT287" i="2"/>
  <c r="AU287" i="2"/>
  <c r="AV287" i="2"/>
  <c r="B301" i="2"/>
  <c r="C301" i="2"/>
  <c r="D301" i="2"/>
  <c r="E301" i="2"/>
  <c r="F301" i="2"/>
  <c r="G301" i="2"/>
  <c r="H301" i="2"/>
  <c r="I301" i="2"/>
  <c r="J301" i="2"/>
  <c r="K301" i="2"/>
  <c r="L301" i="2"/>
  <c r="M301" i="2"/>
  <c r="N301" i="2"/>
  <c r="O301" i="2"/>
  <c r="P301" i="2"/>
  <c r="Q301" i="2"/>
  <c r="R301" i="2"/>
  <c r="S301" i="2"/>
  <c r="T301" i="2"/>
  <c r="U301" i="2"/>
  <c r="V301" i="2"/>
  <c r="W301" i="2"/>
  <c r="X301" i="2"/>
  <c r="Y301" i="2"/>
  <c r="Z301" i="2"/>
  <c r="AA301" i="2"/>
  <c r="AB301" i="2"/>
  <c r="AC301" i="2"/>
  <c r="AD301" i="2"/>
  <c r="AE301" i="2"/>
  <c r="AF301" i="2"/>
  <c r="AG301" i="2"/>
  <c r="AH301" i="2"/>
  <c r="AI301" i="2"/>
  <c r="AJ301" i="2"/>
  <c r="AK301" i="2"/>
  <c r="AL301" i="2"/>
  <c r="AM301" i="2"/>
  <c r="AN301" i="2"/>
  <c r="AO301" i="2"/>
  <c r="AP301" i="2"/>
  <c r="AQ301" i="2"/>
  <c r="AR301" i="2"/>
  <c r="AS301" i="2"/>
  <c r="AT301" i="2"/>
  <c r="AU301" i="2"/>
  <c r="AV301" i="2"/>
  <c r="B307" i="2"/>
  <c r="C307" i="2"/>
  <c r="D307" i="2"/>
  <c r="E307" i="2"/>
  <c r="F307" i="2"/>
  <c r="G307" i="2"/>
  <c r="H307" i="2"/>
  <c r="I307" i="2"/>
  <c r="J307" i="2"/>
  <c r="K307" i="2"/>
  <c r="L307" i="2"/>
  <c r="M307" i="2"/>
  <c r="N307" i="2"/>
  <c r="O307" i="2"/>
  <c r="P307" i="2"/>
  <c r="Q307" i="2"/>
  <c r="R307" i="2"/>
  <c r="S307" i="2"/>
  <c r="T307" i="2"/>
  <c r="U307" i="2"/>
  <c r="V307" i="2"/>
  <c r="W307" i="2"/>
  <c r="X307" i="2"/>
  <c r="Y307" i="2"/>
  <c r="Z307" i="2"/>
  <c r="AA307" i="2"/>
  <c r="AB307" i="2"/>
  <c r="AC307" i="2"/>
  <c r="AD307" i="2"/>
  <c r="AE307" i="2"/>
  <c r="AF307" i="2"/>
  <c r="AG307" i="2"/>
  <c r="AH307" i="2"/>
  <c r="AI307" i="2"/>
  <c r="AJ307" i="2"/>
  <c r="AK307" i="2"/>
  <c r="AL307" i="2"/>
  <c r="AM307" i="2"/>
  <c r="AN307" i="2"/>
  <c r="AO307" i="2"/>
  <c r="AP307" i="2"/>
  <c r="AQ307" i="2"/>
  <c r="AR307" i="2"/>
  <c r="AS307" i="2"/>
  <c r="AT307" i="2"/>
  <c r="AU307" i="2"/>
  <c r="AV307" i="2"/>
  <c r="B334" i="2"/>
  <c r="C334" i="2"/>
  <c r="D334" i="2"/>
  <c r="E334" i="2"/>
  <c r="F334" i="2"/>
  <c r="G334" i="2"/>
  <c r="H334" i="2"/>
  <c r="I334" i="2"/>
  <c r="J334" i="2"/>
  <c r="K334" i="2"/>
  <c r="L334" i="2"/>
  <c r="M334" i="2"/>
  <c r="N334" i="2"/>
  <c r="O334" i="2"/>
  <c r="P334" i="2"/>
  <c r="Q334" i="2"/>
  <c r="R334" i="2"/>
  <c r="S334" i="2"/>
  <c r="T334" i="2"/>
  <c r="U334" i="2"/>
  <c r="V334" i="2"/>
  <c r="W334" i="2"/>
  <c r="X334" i="2"/>
  <c r="Y334" i="2"/>
  <c r="Z334" i="2"/>
  <c r="AA334" i="2"/>
  <c r="AB334" i="2"/>
  <c r="AC334" i="2"/>
  <c r="AD334" i="2"/>
  <c r="AE334" i="2"/>
  <c r="AF334" i="2"/>
  <c r="AG334" i="2"/>
  <c r="AH334" i="2"/>
  <c r="AI334" i="2"/>
  <c r="AJ334" i="2"/>
  <c r="AK334" i="2"/>
  <c r="AL334" i="2"/>
  <c r="AM334" i="2"/>
  <c r="AN334" i="2"/>
  <c r="AO334" i="2"/>
  <c r="AP334" i="2"/>
  <c r="AQ334" i="2"/>
  <c r="AR334" i="2"/>
  <c r="AS334" i="2"/>
  <c r="AT334" i="2"/>
  <c r="AU334" i="2"/>
  <c r="AV334" i="2"/>
  <c r="B343" i="2"/>
  <c r="C343" i="2"/>
  <c r="D343" i="2"/>
  <c r="E343" i="2"/>
  <c r="F343" i="2"/>
  <c r="G343" i="2"/>
  <c r="H343" i="2"/>
  <c r="I343" i="2"/>
  <c r="J343" i="2"/>
  <c r="K343" i="2"/>
  <c r="L343" i="2"/>
  <c r="M343" i="2"/>
  <c r="N343" i="2"/>
  <c r="O343" i="2"/>
  <c r="P343" i="2"/>
  <c r="Q343" i="2"/>
  <c r="R343" i="2"/>
  <c r="S343" i="2"/>
  <c r="T343" i="2"/>
  <c r="U343" i="2"/>
  <c r="V343" i="2"/>
  <c r="W343" i="2"/>
  <c r="X343" i="2"/>
  <c r="Y343" i="2"/>
  <c r="Z343" i="2"/>
  <c r="AA343" i="2"/>
  <c r="AB343" i="2"/>
  <c r="AC343" i="2"/>
  <c r="AD343" i="2"/>
  <c r="AE343" i="2"/>
  <c r="AF343" i="2"/>
  <c r="AG343" i="2"/>
  <c r="AH343" i="2"/>
  <c r="AI343" i="2"/>
  <c r="AJ343" i="2"/>
  <c r="AK343" i="2"/>
  <c r="AL343" i="2"/>
  <c r="AM343" i="2"/>
  <c r="AN343" i="2"/>
  <c r="AO343" i="2"/>
  <c r="AP343" i="2"/>
  <c r="AQ343" i="2"/>
  <c r="AR343" i="2"/>
  <c r="AS343" i="2"/>
  <c r="AT343" i="2"/>
  <c r="AU343" i="2"/>
  <c r="AV343" i="2"/>
  <c r="B347" i="2"/>
  <c r="C347" i="2"/>
  <c r="D347" i="2"/>
  <c r="E347" i="2"/>
  <c r="F347" i="2"/>
  <c r="G347" i="2"/>
  <c r="H347" i="2"/>
  <c r="I347" i="2"/>
  <c r="J347" i="2"/>
  <c r="K347" i="2"/>
  <c r="L347" i="2"/>
  <c r="M347" i="2"/>
  <c r="N347" i="2"/>
  <c r="O347" i="2"/>
  <c r="P347" i="2"/>
  <c r="Q347" i="2"/>
  <c r="R347" i="2"/>
  <c r="S347" i="2"/>
  <c r="T347" i="2"/>
  <c r="U347" i="2"/>
  <c r="V347" i="2"/>
  <c r="W347" i="2"/>
  <c r="X347" i="2"/>
  <c r="Y347" i="2"/>
  <c r="Z347" i="2"/>
  <c r="AA347" i="2"/>
  <c r="AB347" i="2"/>
  <c r="AC347" i="2"/>
  <c r="AD347" i="2"/>
  <c r="AE347" i="2"/>
  <c r="AF347" i="2"/>
  <c r="AG347" i="2"/>
  <c r="AH347" i="2"/>
  <c r="AI347" i="2"/>
  <c r="AJ347" i="2"/>
  <c r="AK347" i="2"/>
  <c r="AL347" i="2"/>
  <c r="AM347" i="2"/>
  <c r="AN347" i="2"/>
  <c r="AO347" i="2"/>
  <c r="AP347" i="2"/>
  <c r="AQ347" i="2"/>
  <c r="AR347" i="2"/>
  <c r="AS347" i="2"/>
  <c r="AT347" i="2"/>
  <c r="AU347" i="2"/>
  <c r="AV347" i="2"/>
  <c r="B41" i="2"/>
  <c r="C41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AB41" i="2"/>
  <c r="AC41" i="2"/>
  <c r="AD41" i="2"/>
  <c r="AE41" i="2"/>
  <c r="AF41" i="2"/>
  <c r="AG41" i="2"/>
  <c r="AH41" i="2"/>
  <c r="AI41" i="2"/>
  <c r="AJ41" i="2"/>
  <c r="AK41" i="2"/>
  <c r="AL41" i="2"/>
  <c r="AM41" i="2"/>
  <c r="AN41" i="2"/>
  <c r="AO41" i="2"/>
  <c r="AP41" i="2"/>
  <c r="AQ41" i="2"/>
  <c r="AR41" i="2"/>
  <c r="AS41" i="2"/>
  <c r="AT41" i="2"/>
  <c r="AU41" i="2"/>
  <c r="AV41" i="2"/>
  <c r="B367" i="2"/>
  <c r="C367" i="2"/>
  <c r="D367" i="2"/>
  <c r="E367" i="2"/>
  <c r="F367" i="2"/>
  <c r="G367" i="2"/>
  <c r="H367" i="2"/>
  <c r="I367" i="2"/>
  <c r="J367" i="2"/>
  <c r="K367" i="2"/>
  <c r="L367" i="2"/>
  <c r="M367" i="2"/>
  <c r="N367" i="2"/>
  <c r="O367" i="2"/>
  <c r="P367" i="2"/>
  <c r="Q367" i="2"/>
  <c r="R367" i="2"/>
  <c r="S367" i="2"/>
  <c r="T367" i="2"/>
  <c r="U367" i="2"/>
  <c r="V367" i="2"/>
  <c r="W367" i="2"/>
  <c r="X367" i="2"/>
  <c r="Y367" i="2"/>
  <c r="Z367" i="2"/>
  <c r="AA367" i="2"/>
  <c r="AB367" i="2"/>
  <c r="AC367" i="2"/>
  <c r="AD367" i="2"/>
  <c r="AE367" i="2"/>
  <c r="AF367" i="2"/>
  <c r="AG367" i="2"/>
  <c r="AH367" i="2"/>
  <c r="AI367" i="2"/>
  <c r="AJ367" i="2"/>
  <c r="AK367" i="2"/>
  <c r="AL367" i="2"/>
  <c r="AM367" i="2"/>
  <c r="AN367" i="2"/>
  <c r="AO367" i="2"/>
  <c r="AP367" i="2"/>
  <c r="AQ367" i="2"/>
  <c r="AR367" i="2"/>
  <c r="AS367" i="2"/>
  <c r="AT367" i="2"/>
  <c r="AU367" i="2"/>
  <c r="AV367" i="2"/>
  <c r="B373" i="2"/>
  <c r="C373" i="2"/>
  <c r="D373" i="2"/>
  <c r="E373" i="2"/>
  <c r="F373" i="2"/>
  <c r="G373" i="2"/>
  <c r="H373" i="2"/>
  <c r="I373" i="2"/>
  <c r="J373" i="2"/>
  <c r="K373" i="2"/>
  <c r="L373" i="2"/>
  <c r="M373" i="2"/>
  <c r="N373" i="2"/>
  <c r="O373" i="2"/>
  <c r="P373" i="2"/>
  <c r="Q373" i="2"/>
  <c r="R373" i="2"/>
  <c r="S373" i="2"/>
  <c r="T373" i="2"/>
  <c r="U373" i="2"/>
  <c r="V373" i="2"/>
  <c r="W373" i="2"/>
  <c r="X373" i="2"/>
  <c r="Y373" i="2"/>
  <c r="Z373" i="2"/>
  <c r="AA373" i="2"/>
  <c r="AB373" i="2"/>
  <c r="AC373" i="2"/>
  <c r="AD373" i="2"/>
  <c r="AE373" i="2"/>
  <c r="AF373" i="2"/>
  <c r="AG373" i="2"/>
  <c r="AH373" i="2"/>
  <c r="AI373" i="2"/>
  <c r="AJ373" i="2"/>
  <c r="AK373" i="2"/>
  <c r="AL373" i="2"/>
  <c r="AM373" i="2"/>
  <c r="AN373" i="2"/>
  <c r="AO373" i="2"/>
  <c r="AP373" i="2"/>
  <c r="AQ373" i="2"/>
  <c r="AR373" i="2"/>
  <c r="AS373" i="2"/>
  <c r="AT373" i="2"/>
  <c r="AU373" i="2"/>
  <c r="AV373" i="2"/>
  <c r="B391" i="2"/>
  <c r="C391" i="2"/>
  <c r="D391" i="2"/>
  <c r="E391" i="2"/>
  <c r="F391" i="2"/>
  <c r="G391" i="2"/>
  <c r="H391" i="2"/>
  <c r="I391" i="2"/>
  <c r="J391" i="2"/>
  <c r="K391" i="2"/>
  <c r="L391" i="2"/>
  <c r="M391" i="2"/>
  <c r="N391" i="2"/>
  <c r="O391" i="2"/>
  <c r="P391" i="2"/>
  <c r="Q391" i="2"/>
  <c r="R391" i="2"/>
  <c r="S391" i="2"/>
  <c r="T391" i="2"/>
  <c r="U391" i="2"/>
  <c r="V391" i="2"/>
  <c r="W391" i="2"/>
  <c r="X391" i="2"/>
  <c r="Y391" i="2"/>
  <c r="Z391" i="2"/>
  <c r="AA391" i="2"/>
  <c r="AB391" i="2"/>
  <c r="AC391" i="2"/>
  <c r="AD391" i="2"/>
  <c r="AE391" i="2"/>
  <c r="AF391" i="2"/>
  <c r="AG391" i="2"/>
  <c r="AH391" i="2"/>
  <c r="AI391" i="2"/>
  <c r="AJ391" i="2"/>
  <c r="AK391" i="2"/>
  <c r="AL391" i="2"/>
  <c r="AM391" i="2"/>
  <c r="AN391" i="2"/>
  <c r="AO391" i="2"/>
  <c r="AP391" i="2"/>
  <c r="AQ391" i="2"/>
  <c r="AR391" i="2"/>
  <c r="AS391" i="2"/>
  <c r="AT391" i="2"/>
  <c r="AU391" i="2"/>
  <c r="AV391" i="2"/>
  <c r="B404" i="2"/>
  <c r="C404" i="2"/>
  <c r="D404" i="2"/>
  <c r="E404" i="2"/>
  <c r="F404" i="2"/>
  <c r="G404" i="2"/>
  <c r="H404" i="2"/>
  <c r="I404" i="2"/>
  <c r="J404" i="2"/>
  <c r="K404" i="2"/>
  <c r="L404" i="2"/>
  <c r="M404" i="2"/>
  <c r="N404" i="2"/>
  <c r="O404" i="2"/>
  <c r="P404" i="2"/>
  <c r="Q404" i="2"/>
  <c r="R404" i="2"/>
  <c r="S404" i="2"/>
  <c r="T404" i="2"/>
  <c r="U404" i="2"/>
  <c r="V404" i="2"/>
  <c r="W404" i="2"/>
  <c r="X404" i="2"/>
  <c r="Y404" i="2"/>
  <c r="Z404" i="2"/>
  <c r="AA404" i="2"/>
  <c r="AB404" i="2"/>
  <c r="AC404" i="2"/>
  <c r="AD404" i="2"/>
  <c r="AE404" i="2"/>
  <c r="AF404" i="2"/>
  <c r="AG404" i="2"/>
  <c r="AH404" i="2"/>
  <c r="AI404" i="2"/>
  <c r="AJ404" i="2"/>
  <c r="AK404" i="2"/>
  <c r="AL404" i="2"/>
  <c r="AM404" i="2"/>
  <c r="AN404" i="2"/>
  <c r="AO404" i="2"/>
  <c r="AP404" i="2"/>
  <c r="AQ404" i="2"/>
  <c r="AR404" i="2"/>
  <c r="AS404" i="2"/>
  <c r="AT404" i="2"/>
  <c r="AU404" i="2"/>
  <c r="AV404" i="2"/>
  <c r="B405" i="2"/>
  <c r="C405" i="2"/>
  <c r="D405" i="2"/>
  <c r="E405" i="2"/>
  <c r="F405" i="2"/>
  <c r="G405" i="2"/>
  <c r="H405" i="2"/>
  <c r="I405" i="2"/>
  <c r="J405" i="2"/>
  <c r="K405" i="2"/>
  <c r="L405" i="2"/>
  <c r="M405" i="2"/>
  <c r="N405" i="2"/>
  <c r="O405" i="2"/>
  <c r="P405" i="2"/>
  <c r="Q405" i="2"/>
  <c r="R405" i="2"/>
  <c r="S405" i="2"/>
  <c r="T405" i="2"/>
  <c r="U405" i="2"/>
  <c r="V405" i="2"/>
  <c r="W405" i="2"/>
  <c r="X405" i="2"/>
  <c r="Y405" i="2"/>
  <c r="Z405" i="2"/>
  <c r="AA405" i="2"/>
  <c r="AB405" i="2"/>
  <c r="AC405" i="2"/>
  <c r="AD405" i="2"/>
  <c r="AE405" i="2"/>
  <c r="AF405" i="2"/>
  <c r="AG405" i="2"/>
  <c r="AH405" i="2"/>
  <c r="AI405" i="2"/>
  <c r="AJ405" i="2"/>
  <c r="AK405" i="2"/>
  <c r="AL405" i="2"/>
  <c r="AM405" i="2"/>
  <c r="AN405" i="2"/>
  <c r="AO405" i="2"/>
  <c r="AP405" i="2"/>
  <c r="AQ405" i="2"/>
  <c r="AR405" i="2"/>
  <c r="AS405" i="2"/>
  <c r="AT405" i="2"/>
  <c r="AU405" i="2"/>
  <c r="AV405" i="2"/>
  <c r="B5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AG5" i="2"/>
  <c r="AH5" i="2"/>
  <c r="AI5" i="2"/>
  <c r="AJ5" i="2"/>
  <c r="AK5" i="2"/>
  <c r="AL5" i="2"/>
  <c r="AM5" i="2"/>
  <c r="AN5" i="2"/>
  <c r="AO5" i="2"/>
  <c r="AP5" i="2"/>
  <c r="AQ5" i="2"/>
  <c r="AR5" i="2"/>
  <c r="AS5" i="2"/>
  <c r="AT5" i="2"/>
  <c r="AU5" i="2"/>
  <c r="AV5" i="2"/>
  <c r="B18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18" i="2"/>
  <c r="AT18" i="2"/>
  <c r="AU18" i="2"/>
  <c r="AV18" i="2"/>
  <c r="B30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S30" i="2"/>
  <c r="AT30" i="2"/>
  <c r="AU30" i="2"/>
  <c r="AV30" i="2"/>
  <c r="B31" i="2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AB31" i="2"/>
  <c r="AC31" i="2"/>
  <c r="AD31" i="2"/>
  <c r="AE31" i="2"/>
  <c r="AF31" i="2"/>
  <c r="AG31" i="2"/>
  <c r="AH31" i="2"/>
  <c r="AI31" i="2"/>
  <c r="AJ31" i="2"/>
  <c r="AK31" i="2"/>
  <c r="AL31" i="2"/>
  <c r="AM31" i="2"/>
  <c r="AN31" i="2"/>
  <c r="AO31" i="2"/>
  <c r="AP31" i="2"/>
  <c r="AQ31" i="2"/>
  <c r="AR31" i="2"/>
  <c r="AS31" i="2"/>
  <c r="AT31" i="2"/>
  <c r="AU31" i="2"/>
  <c r="AV31" i="2"/>
  <c r="B32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2" i="2"/>
  <c r="AT32" i="2"/>
  <c r="AU32" i="2"/>
  <c r="AV32" i="2"/>
  <c r="B34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AM34" i="2"/>
  <c r="AN34" i="2"/>
  <c r="AO34" i="2"/>
  <c r="AP34" i="2"/>
  <c r="AQ34" i="2"/>
  <c r="AR34" i="2"/>
  <c r="AS34" i="2"/>
  <c r="AT34" i="2"/>
  <c r="AU34" i="2"/>
  <c r="AV34" i="2"/>
  <c r="B4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AD45" i="2"/>
  <c r="AE45" i="2"/>
  <c r="AF45" i="2"/>
  <c r="AG45" i="2"/>
  <c r="AH45" i="2"/>
  <c r="AI45" i="2"/>
  <c r="AJ45" i="2"/>
  <c r="AK45" i="2"/>
  <c r="AL45" i="2"/>
  <c r="AM45" i="2"/>
  <c r="AN45" i="2"/>
  <c r="AO45" i="2"/>
  <c r="AP45" i="2"/>
  <c r="AQ45" i="2"/>
  <c r="AR45" i="2"/>
  <c r="AS45" i="2"/>
  <c r="AT45" i="2"/>
  <c r="AU45" i="2"/>
  <c r="AV45" i="2"/>
  <c r="B62" i="2"/>
  <c r="C62" i="2"/>
  <c r="D62" i="2"/>
  <c r="E62" i="2"/>
  <c r="F62" i="2"/>
  <c r="G62" i="2"/>
  <c r="H62" i="2"/>
  <c r="I62" i="2"/>
  <c r="J62" i="2"/>
  <c r="K62" i="2"/>
  <c r="L62" i="2"/>
  <c r="M62" i="2"/>
  <c r="N62" i="2"/>
  <c r="O62" i="2"/>
  <c r="P62" i="2"/>
  <c r="Q62" i="2"/>
  <c r="R62" i="2"/>
  <c r="S62" i="2"/>
  <c r="T62" i="2"/>
  <c r="U62" i="2"/>
  <c r="V62" i="2"/>
  <c r="W62" i="2"/>
  <c r="X62" i="2"/>
  <c r="Y62" i="2"/>
  <c r="Z62" i="2"/>
  <c r="AA62" i="2"/>
  <c r="AB62" i="2"/>
  <c r="AC62" i="2"/>
  <c r="AD62" i="2"/>
  <c r="AE62" i="2"/>
  <c r="AF62" i="2"/>
  <c r="AG62" i="2"/>
  <c r="AH62" i="2"/>
  <c r="AI62" i="2"/>
  <c r="AJ62" i="2"/>
  <c r="AK62" i="2"/>
  <c r="AL62" i="2"/>
  <c r="AM62" i="2"/>
  <c r="AN62" i="2"/>
  <c r="AO62" i="2"/>
  <c r="AP62" i="2"/>
  <c r="AQ62" i="2"/>
  <c r="AR62" i="2"/>
  <c r="AS62" i="2"/>
  <c r="AT62" i="2"/>
  <c r="AU62" i="2"/>
  <c r="AV62" i="2"/>
  <c r="B69" i="2"/>
  <c r="C69" i="2"/>
  <c r="D69" i="2"/>
  <c r="E69" i="2"/>
  <c r="F69" i="2"/>
  <c r="G69" i="2"/>
  <c r="H69" i="2"/>
  <c r="I69" i="2"/>
  <c r="J69" i="2"/>
  <c r="K69" i="2"/>
  <c r="L69" i="2"/>
  <c r="M69" i="2"/>
  <c r="N69" i="2"/>
  <c r="O69" i="2"/>
  <c r="P69" i="2"/>
  <c r="Q69" i="2"/>
  <c r="R69" i="2"/>
  <c r="S69" i="2"/>
  <c r="T69" i="2"/>
  <c r="U69" i="2"/>
  <c r="V69" i="2"/>
  <c r="W69" i="2"/>
  <c r="X69" i="2"/>
  <c r="Y69" i="2"/>
  <c r="Z69" i="2"/>
  <c r="AA69" i="2"/>
  <c r="AB69" i="2"/>
  <c r="AC69" i="2"/>
  <c r="AD69" i="2"/>
  <c r="AE69" i="2"/>
  <c r="AF69" i="2"/>
  <c r="AG69" i="2"/>
  <c r="AH69" i="2"/>
  <c r="AI69" i="2"/>
  <c r="AJ69" i="2"/>
  <c r="AK69" i="2"/>
  <c r="AL69" i="2"/>
  <c r="AM69" i="2"/>
  <c r="AN69" i="2"/>
  <c r="AO69" i="2"/>
  <c r="AP69" i="2"/>
  <c r="AQ69" i="2"/>
  <c r="AR69" i="2"/>
  <c r="AS69" i="2"/>
  <c r="AT69" i="2"/>
  <c r="AU69" i="2"/>
  <c r="AV69" i="2"/>
  <c r="B92" i="2"/>
  <c r="C92" i="2"/>
  <c r="D92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V92" i="2"/>
  <c r="W92" i="2"/>
  <c r="X92" i="2"/>
  <c r="Y92" i="2"/>
  <c r="Z92" i="2"/>
  <c r="AA92" i="2"/>
  <c r="AB92" i="2"/>
  <c r="AC92" i="2"/>
  <c r="AD92" i="2"/>
  <c r="AE92" i="2"/>
  <c r="AF92" i="2"/>
  <c r="AG92" i="2"/>
  <c r="AH92" i="2"/>
  <c r="AI92" i="2"/>
  <c r="AJ92" i="2"/>
  <c r="AK92" i="2"/>
  <c r="AL92" i="2"/>
  <c r="AM92" i="2"/>
  <c r="AN92" i="2"/>
  <c r="AO92" i="2"/>
  <c r="AP92" i="2"/>
  <c r="AQ92" i="2"/>
  <c r="AR92" i="2"/>
  <c r="AS92" i="2"/>
  <c r="AT92" i="2"/>
  <c r="AU92" i="2"/>
  <c r="AV92" i="2"/>
  <c r="B100" i="2"/>
  <c r="C100" i="2"/>
  <c r="D100" i="2"/>
  <c r="E100" i="2"/>
  <c r="F100" i="2"/>
  <c r="G100" i="2"/>
  <c r="H100" i="2"/>
  <c r="I100" i="2"/>
  <c r="J100" i="2"/>
  <c r="K100" i="2"/>
  <c r="L100" i="2"/>
  <c r="M100" i="2"/>
  <c r="N100" i="2"/>
  <c r="O100" i="2"/>
  <c r="P100" i="2"/>
  <c r="Q100" i="2"/>
  <c r="R100" i="2"/>
  <c r="S100" i="2"/>
  <c r="T100" i="2"/>
  <c r="U100" i="2"/>
  <c r="V100" i="2"/>
  <c r="W100" i="2"/>
  <c r="X100" i="2"/>
  <c r="Y100" i="2"/>
  <c r="Z100" i="2"/>
  <c r="AA100" i="2"/>
  <c r="AB100" i="2"/>
  <c r="AC100" i="2"/>
  <c r="AD100" i="2"/>
  <c r="AE100" i="2"/>
  <c r="AF100" i="2"/>
  <c r="AG100" i="2"/>
  <c r="AH100" i="2"/>
  <c r="AI100" i="2"/>
  <c r="AJ100" i="2"/>
  <c r="AK100" i="2"/>
  <c r="AL100" i="2"/>
  <c r="AM100" i="2"/>
  <c r="AN100" i="2"/>
  <c r="AO100" i="2"/>
  <c r="AP100" i="2"/>
  <c r="AQ100" i="2"/>
  <c r="AR100" i="2"/>
  <c r="AS100" i="2"/>
  <c r="AT100" i="2"/>
  <c r="AU100" i="2"/>
  <c r="AV100" i="2"/>
  <c r="B114" i="2"/>
  <c r="C114" i="2"/>
  <c r="D114" i="2"/>
  <c r="E114" i="2"/>
  <c r="F114" i="2"/>
  <c r="G114" i="2"/>
  <c r="H114" i="2"/>
  <c r="I114" i="2"/>
  <c r="J114" i="2"/>
  <c r="K114" i="2"/>
  <c r="L114" i="2"/>
  <c r="M114" i="2"/>
  <c r="N114" i="2"/>
  <c r="O114" i="2"/>
  <c r="P114" i="2"/>
  <c r="Q114" i="2"/>
  <c r="R114" i="2"/>
  <c r="S114" i="2"/>
  <c r="T114" i="2"/>
  <c r="U114" i="2"/>
  <c r="V114" i="2"/>
  <c r="W114" i="2"/>
  <c r="X114" i="2"/>
  <c r="Y114" i="2"/>
  <c r="Z114" i="2"/>
  <c r="AA114" i="2"/>
  <c r="AB114" i="2"/>
  <c r="AC114" i="2"/>
  <c r="AD114" i="2"/>
  <c r="AE114" i="2"/>
  <c r="AF114" i="2"/>
  <c r="AG114" i="2"/>
  <c r="AH114" i="2"/>
  <c r="AI114" i="2"/>
  <c r="AJ114" i="2"/>
  <c r="AK114" i="2"/>
  <c r="AL114" i="2"/>
  <c r="AM114" i="2"/>
  <c r="AN114" i="2"/>
  <c r="AO114" i="2"/>
  <c r="AP114" i="2"/>
  <c r="AQ114" i="2"/>
  <c r="AR114" i="2"/>
  <c r="AS114" i="2"/>
  <c r="AT114" i="2"/>
  <c r="AU114" i="2"/>
  <c r="AV114" i="2"/>
  <c r="B116" i="2"/>
  <c r="C116" i="2"/>
  <c r="D116" i="2"/>
  <c r="E116" i="2"/>
  <c r="F116" i="2"/>
  <c r="G116" i="2"/>
  <c r="H116" i="2"/>
  <c r="I116" i="2"/>
  <c r="J116" i="2"/>
  <c r="K116" i="2"/>
  <c r="L116" i="2"/>
  <c r="M116" i="2"/>
  <c r="N116" i="2"/>
  <c r="O116" i="2"/>
  <c r="P116" i="2"/>
  <c r="Q116" i="2"/>
  <c r="R116" i="2"/>
  <c r="S116" i="2"/>
  <c r="T116" i="2"/>
  <c r="U116" i="2"/>
  <c r="V116" i="2"/>
  <c r="W116" i="2"/>
  <c r="X116" i="2"/>
  <c r="Y116" i="2"/>
  <c r="Z116" i="2"/>
  <c r="AA116" i="2"/>
  <c r="AB116" i="2"/>
  <c r="AC116" i="2"/>
  <c r="AD116" i="2"/>
  <c r="AE116" i="2"/>
  <c r="AF116" i="2"/>
  <c r="AG116" i="2"/>
  <c r="AH116" i="2"/>
  <c r="AI116" i="2"/>
  <c r="AJ116" i="2"/>
  <c r="AK116" i="2"/>
  <c r="AL116" i="2"/>
  <c r="AM116" i="2"/>
  <c r="AN116" i="2"/>
  <c r="AO116" i="2"/>
  <c r="AP116" i="2"/>
  <c r="AQ116" i="2"/>
  <c r="AR116" i="2"/>
  <c r="AS116" i="2"/>
  <c r="AT116" i="2"/>
  <c r="AU116" i="2"/>
  <c r="AV116" i="2"/>
  <c r="B115" i="2"/>
  <c r="C115" i="2"/>
  <c r="D115" i="2"/>
  <c r="E115" i="2"/>
  <c r="F115" i="2"/>
  <c r="G115" i="2"/>
  <c r="H115" i="2"/>
  <c r="I115" i="2"/>
  <c r="J115" i="2"/>
  <c r="K115" i="2"/>
  <c r="L115" i="2"/>
  <c r="M115" i="2"/>
  <c r="N115" i="2"/>
  <c r="O115" i="2"/>
  <c r="P115" i="2"/>
  <c r="Q115" i="2"/>
  <c r="R115" i="2"/>
  <c r="S115" i="2"/>
  <c r="T115" i="2"/>
  <c r="U115" i="2"/>
  <c r="V115" i="2"/>
  <c r="W115" i="2"/>
  <c r="X115" i="2"/>
  <c r="Y115" i="2"/>
  <c r="Z115" i="2"/>
  <c r="AA115" i="2"/>
  <c r="AB115" i="2"/>
  <c r="AC115" i="2"/>
  <c r="AD115" i="2"/>
  <c r="AE115" i="2"/>
  <c r="AF115" i="2"/>
  <c r="AG115" i="2"/>
  <c r="AH115" i="2"/>
  <c r="AI115" i="2"/>
  <c r="AJ115" i="2"/>
  <c r="AK115" i="2"/>
  <c r="AL115" i="2"/>
  <c r="AM115" i="2"/>
  <c r="AN115" i="2"/>
  <c r="AO115" i="2"/>
  <c r="AP115" i="2"/>
  <c r="AQ115" i="2"/>
  <c r="AR115" i="2"/>
  <c r="AS115" i="2"/>
  <c r="AT115" i="2"/>
  <c r="AU115" i="2"/>
  <c r="AV115" i="2"/>
  <c r="B117" i="2"/>
  <c r="C117" i="2"/>
  <c r="D117" i="2"/>
  <c r="E117" i="2"/>
  <c r="F117" i="2"/>
  <c r="G117" i="2"/>
  <c r="H117" i="2"/>
  <c r="I117" i="2"/>
  <c r="J117" i="2"/>
  <c r="K117" i="2"/>
  <c r="L117" i="2"/>
  <c r="M117" i="2"/>
  <c r="N117" i="2"/>
  <c r="O117" i="2"/>
  <c r="P117" i="2"/>
  <c r="Q117" i="2"/>
  <c r="R117" i="2"/>
  <c r="S117" i="2"/>
  <c r="T117" i="2"/>
  <c r="U117" i="2"/>
  <c r="V117" i="2"/>
  <c r="W117" i="2"/>
  <c r="X117" i="2"/>
  <c r="Y117" i="2"/>
  <c r="Z117" i="2"/>
  <c r="AA117" i="2"/>
  <c r="AB117" i="2"/>
  <c r="AC117" i="2"/>
  <c r="AD117" i="2"/>
  <c r="AE117" i="2"/>
  <c r="AF117" i="2"/>
  <c r="AG117" i="2"/>
  <c r="AH117" i="2"/>
  <c r="AI117" i="2"/>
  <c r="AJ117" i="2"/>
  <c r="AK117" i="2"/>
  <c r="AL117" i="2"/>
  <c r="AM117" i="2"/>
  <c r="AN117" i="2"/>
  <c r="AO117" i="2"/>
  <c r="AP117" i="2"/>
  <c r="AQ117" i="2"/>
  <c r="AR117" i="2"/>
  <c r="AS117" i="2"/>
  <c r="AT117" i="2"/>
  <c r="AU117" i="2"/>
  <c r="AV117" i="2"/>
  <c r="B123" i="2"/>
  <c r="C123" i="2"/>
  <c r="D123" i="2"/>
  <c r="E123" i="2"/>
  <c r="F123" i="2"/>
  <c r="G123" i="2"/>
  <c r="H123" i="2"/>
  <c r="I123" i="2"/>
  <c r="J123" i="2"/>
  <c r="K123" i="2"/>
  <c r="L123" i="2"/>
  <c r="M123" i="2"/>
  <c r="N123" i="2"/>
  <c r="O123" i="2"/>
  <c r="P123" i="2"/>
  <c r="Q123" i="2"/>
  <c r="R123" i="2"/>
  <c r="S123" i="2"/>
  <c r="T123" i="2"/>
  <c r="U123" i="2"/>
  <c r="V123" i="2"/>
  <c r="W123" i="2"/>
  <c r="X123" i="2"/>
  <c r="Y123" i="2"/>
  <c r="Z123" i="2"/>
  <c r="AA123" i="2"/>
  <c r="AB123" i="2"/>
  <c r="AC123" i="2"/>
  <c r="AD123" i="2"/>
  <c r="AE123" i="2"/>
  <c r="AF123" i="2"/>
  <c r="AG123" i="2"/>
  <c r="AH123" i="2"/>
  <c r="AI123" i="2"/>
  <c r="AJ123" i="2"/>
  <c r="AK123" i="2"/>
  <c r="AL123" i="2"/>
  <c r="AM123" i="2"/>
  <c r="AN123" i="2"/>
  <c r="AO123" i="2"/>
  <c r="AP123" i="2"/>
  <c r="AQ123" i="2"/>
  <c r="AR123" i="2"/>
  <c r="AS123" i="2"/>
  <c r="AT123" i="2"/>
  <c r="AU123" i="2"/>
  <c r="AV123" i="2"/>
  <c r="B128" i="2"/>
  <c r="C128" i="2"/>
  <c r="D128" i="2"/>
  <c r="E128" i="2"/>
  <c r="F128" i="2"/>
  <c r="G128" i="2"/>
  <c r="H128" i="2"/>
  <c r="I128" i="2"/>
  <c r="J128" i="2"/>
  <c r="K128" i="2"/>
  <c r="L128" i="2"/>
  <c r="M128" i="2"/>
  <c r="N128" i="2"/>
  <c r="O128" i="2"/>
  <c r="P128" i="2"/>
  <c r="Q128" i="2"/>
  <c r="R128" i="2"/>
  <c r="S128" i="2"/>
  <c r="T128" i="2"/>
  <c r="U128" i="2"/>
  <c r="V128" i="2"/>
  <c r="W128" i="2"/>
  <c r="X128" i="2"/>
  <c r="Y128" i="2"/>
  <c r="Z128" i="2"/>
  <c r="AA128" i="2"/>
  <c r="AB128" i="2"/>
  <c r="AC128" i="2"/>
  <c r="AD128" i="2"/>
  <c r="AE128" i="2"/>
  <c r="AF128" i="2"/>
  <c r="AG128" i="2"/>
  <c r="AH128" i="2"/>
  <c r="AI128" i="2"/>
  <c r="AJ128" i="2"/>
  <c r="AK128" i="2"/>
  <c r="AL128" i="2"/>
  <c r="AM128" i="2"/>
  <c r="AN128" i="2"/>
  <c r="AO128" i="2"/>
  <c r="AP128" i="2"/>
  <c r="AQ128" i="2"/>
  <c r="AR128" i="2"/>
  <c r="AS128" i="2"/>
  <c r="AT128" i="2"/>
  <c r="AU128" i="2"/>
  <c r="AV128" i="2"/>
  <c r="B131" i="2"/>
  <c r="C131" i="2"/>
  <c r="D131" i="2"/>
  <c r="E131" i="2"/>
  <c r="F131" i="2"/>
  <c r="G131" i="2"/>
  <c r="H131" i="2"/>
  <c r="I131" i="2"/>
  <c r="J131" i="2"/>
  <c r="K131" i="2"/>
  <c r="L131" i="2"/>
  <c r="M131" i="2"/>
  <c r="N131" i="2"/>
  <c r="O131" i="2"/>
  <c r="P131" i="2"/>
  <c r="Q131" i="2"/>
  <c r="R131" i="2"/>
  <c r="S131" i="2"/>
  <c r="T131" i="2"/>
  <c r="U131" i="2"/>
  <c r="V131" i="2"/>
  <c r="W131" i="2"/>
  <c r="X131" i="2"/>
  <c r="Y131" i="2"/>
  <c r="Z131" i="2"/>
  <c r="AA131" i="2"/>
  <c r="AB131" i="2"/>
  <c r="AC131" i="2"/>
  <c r="AD131" i="2"/>
  <c r="AE131" i="2"/>
  <c r="AF131" i="2"/>
  <c r="AG131" i="2"/>
  <c r="AH131" i="2"/>
  <c r="AI131" i="2"/>
  <c r="AJ131" i="2"/>
  <c r="AK131" i="2"/>
  <c r="AL131" i="2"/>
  <c r="AM131" i="2"/>
  <c r="AN131" i="2"/>
  <c r="AO131" i="2"/>
  <c r="AP131" i="2"/>
  <c r="AQ131" i="2"/>
  <c r="AR131" i="2"/>
  <c r="AS131" i="2"/>
  <c r="AT131" i="2"/>
  <c r="AU131" i="2"/>
  <c r="AV131" i="2"/>
  <c r="B132" i="2"/>
  <c r="C132" i="2"/>
  <c r="D132" i="2"/>
  <c r="E132" i="2"/>
  <c r="F132" i="2"/>
  <c r="G132" i="2"/>
  <c r="H132" i="2"/>
  <c r="I132" i="2"/>
  <c r="J132" i="2"/>
  <c r="K132" i="2"/>
  <c r="L132" i="2"/>
  <c r="M132" i="2"/>
  <c r="N132" i="2"/>
  <c r="O132" i="2"/>
  <c r="P132" i="2"/>
  <c r="Q132" i="2"/>
  <c r="R132" i="2"/>
  <c r="S132" i="2"/>
  <c r="T132" i="2"/>
  <c r="U132" i="2"/>
  <c r="V132" i="2"/>
  <c r="W132" i="2"/>
  <c r="X132" i="2"/>
  <c r="Y132" i="2"/>
  <c r="Z132" i="2"/>
  <c r="AA132" i="2"/>
  <c r="AB132" i="2"/>
  <c r="AC132" i="2"/>
  <c r="AD132" i="2"/>
  <c r="AE132" i="2"/>
  <c r="AF132" i="2"/>
  <c r="AG132" i="2"/>
  <c r="AH132" i="2"/>
  <c r="AI132" i="2"/>
  <c r="AJ132" i="2"/>
  <c r="AK132" i="2"/>
  <c r="AL132" i="2"/>
  <c r="AM132" i="2"/>
  <c r="AN132" i="2"/>
  <c r="AO132" i="2"/>
  <c r="AP132" i="2"/>
  <c r="AQ132" i="2"/>
  <c r="AR132" i="2"/>
  <c r="AS132" i="2"/>
  <c r="AT132" i="2"/>
  <c r="AU132" i="2"/>
  <c r="AV132" i="2"/>
  <c r="B150" i="2"/>
  <c r="C150" i="2"/>
  <c r="D150" i="2"/>
  <c r="E150" i="2"/>
  <c r="F150" i="2"/>
  <c r="G150" i="2"/>
  <c r="H150" i="2"/>
  <c r="I150" i="2"/>
  <c r="J150" i="2"/>
  <c r="K150" i="2"/>
  <c r="L150" i="2"/>
  <c r="M150" i="2"/>
  <c r="N150" i="2"/>
  <c r="O150" i="2"/>
  <c r="P150" i="2"/>
  <c r="Q150" i="2"/>
  <c r="R150" i="2"/>
  <c r="S150" i="2"/>
  <c r="T150" i="2"/>
  <c r="U150" i="2"/>
  <c r="V150" i="2"/>
  <c r="W150" i="2"/>
  <c r="X150" i="2"/>
  <c r="Y150" i="2"/>
  <c r="Z150" i="2"/>
  <c r="AA150" i="2"/>
  <c r="AB150" i="2"/>
  <c r="AC150" i="2"/>
  <c r="AD150" i="2"/>
  <c r="AE150" i="2"/>
  <c r="AF150" i="2"/>
  <c r="AG150" i="2"/>
  <c r="AH150" i="2"/>
  <c r="AI150" i="2"/>
  <c r="AJ150" i="2"/>
  <c r="AK150" i="2"/>
  <c r="AL150" i="2"/>
  <c r="AM150" i="2"/>
  <c r="AN150" i="2"/>
  <c r="AO150" i="2"/>
  <c r="AP150" i="2"/>
  <c r="AQ150" i="2"/>
  <c r="AR150" i="2"/>
  <c r="AS150" i="2"/>
  <c r="AT150" i="2"/>
  <c r="AU150" i="2"/>
  <c r="AV150" i="2"/>
  <c r="B156" i="2"/>
  <c r="C156" i="2"/>
  <c r="D156" i="2"/>
  <c r="E156" i="2"/>
  <c r="F156" i="2"/>
  <c r="G156" i="2"/>
  <c r="H156" i="2"/>
  <c r="I156" i="2"/>
  <c r="J156" i="2"/>
  <c r="K156" i="2"/>
  <c r="L156" i="2"/>
  <c r="M156" i="2"/>
  <c r="N156" i="2"/>
  <c r="O156" i="2"/>
  <c r="P156" i="2"/>
  <c r="Q156" i="2"/>
  <c r="R156" i="2"/>
  <c r="S156" i="2"/>
  <c r="T156" i="2"/>
  <c r="U156" i="2"/>
  <c r="V156" i="2"/>
  <c r="W156" i="2"/>
  <c r="X156" i="2"/>
  <c r="Y156" i="2"/>
  <c r="Z156" i="2"/>
  <c r="AA156" i="2"/>
  <c r="AB156" i="2"/>
  <c r="AC156" i="2"/>
  <c r="AD156" i="2"/>
  <c r="AE156" i="2"/>
  <c r="AF156" i="2"/>
  <c r="AG156" i="2"/>
  <c r="AH156" i="2"/>
  <c r="AI156" i="2"/>
  <c r="AJ156" i="2"/>
  <c r="AK156" i="2"/>
  <c r="AL156" i="2"/>
  <c r="AM156" i="2"/>
  <c r="AN156" i="2"/>
  <c r="AO156" i="2"/>
  <c r="AP156" i="2"/>
  <c r="AQ156" i="2"/>
  <c r="AR156" i="2"/>
  <c r="AS156" i="2"/>
  <c r="AT156" i="2"/>
  <c r="AU156" i="2"/>
  <c r="AV156" i="2"/>
  <c r="B158" i="2"/>
  <c r="C158" i="2"/>
  <c r="D158" i="2"/>
  <c r="E158" i="2"/>
  <c r="F158" i="2"/>
  <c r="G158" i="2"/>
  <c r="H158" i="2"/>
  <c r="I158" i="2"/>
  <c r="J158" i="2"/>
  <c r="K158" i="2"/>
  <c r="L158" i="2"/>
  <c r="M158" i="2"/>
  <c r="N158" i="2"/>
  <c r="O158" i="2"/>
  <c r="P158" i="2"/>
  <c r="Q158" i="2"/>
  <c r="R158" i="2"/>
  <c r="S158" i="2"/>
  <c r="T158" i="2"/>
  <c r="U158" i="2"/>
  <c r="V158" i="2"/>
  <c r="W158" i="2"/>
  <c r="X158" i="2"/>
  <c r="Y158" i="2"/>
  <c r="Z158" i="2"/>
  <c r="AA158" i="2"/>
  <c r="AB158" i="2"/>
  <c r="AC158" i="2"/>
  <c r="AD158" i="2"/>
  <c r="AE158" i="2"/>
  <c r="AF158" i="2"/>
  <c r="AG158" i="2"/>
  <c r="AH158" i="2"/>
  <c r="AI158" i="2"/>
  <c r="AJ158" i="2"/>
  <c r="AK158" i="2"/>
  <c r="AL158" i="2"/>
  <c r="AM158" i="2"/>
  <c r="AN158" i="2"/>
  <c r="AO158" i="2"/>
  <c r="AP158" i="2"/>
  <c r="AQ158" i="2"/>
  <c r="AR158" i="2"/>
  <c r="AS158" i="2"/>
  <c r="AT158" i="2"/>
  <c r="AU158" i="2"/>
  <c r="AV158" i="2"/>
  <c r="B184" i="2"/>
  <c r="C184" i="2"/>
  <c r="D184" i="2"/>
  <c r="E184" i="2"/>
  <c r="F184" i="2"/>
  <c r="G184" i="2"/>
  <c r="H184" i="2"/>
  <c r="I184" i="2"/>
  <c r="J184" i="2"/>
  <c r="K184" i="2"/>
  <c r="L184" i="2"/>
  <c r="M184" i="2"/>
  <c r="N184" i="2"/>
  <c r="O184" i="2"/>
  <c r="P184" i="2"/>
  <c r="Q184" i="2"/>
  <c r="R184" i="2"/>
  <c r="S184" i="2"/>
  <c r="T184" i="2"/>
  <c r="U184" i="2"/>
  <c r="V184" i="2"/>
  <c r="W184" i="2"/>
  <c r="X184" i="2"/>
  <c r="Y184" i="2"/>
  <c r="Z184" i="2"/>
  <c r="AA184" i="2"/>
  <c r="AB184" i="2"/>
  <c r="AC184" i="2"/>
  <c r="AD184" i="2"/>
  <c r="AE184" i="2"/>
  <c r="AF184" i="2"/>
  <c r="AG184" i="2"/>
  <c r="AH184" i="2"/>
  <c r="AI184" i="2"/>
  <c r="AJ184" i="2"/>
  <c r="AK184" i="2"/>
  <c r="AL184" i="2"/>
  <c r="AM184" i="2"/>
  <c r="AN184" i="2"/>
  <c r="AO184" i="2"/>
  <c r="AP184" i="2"/>
  <c r="AQ184" i="2"/>
  <c r="AR184" i="2"/>
  <c r="AS184" i="2"/>
  <c r="AT184" i="2"/>
  <c r="AU184" i="2"/>
  <c r="AV184" i="2"/>
  <c r="B187" i="2"/>
  <c r="C187" i="2"/>
  <c r="D187" i="2"/>
  <c r="E187" i="2"/>
  <c r="F187" i="2"/>
  <c r="G187" i="2"/>
  <c r="H187" i="2"/>
  <c r="I187" i="2"/>
  <c r="J187" i="2"/>
  <c r="K187" i="2"/>
  <c r="L187" i="2"/>
  <c r="M187" i="2"/>
  <c r="N187" i="2"/>
  <c r="O187" i="2"/>
  <c r="P187" i="2"/>
  <c r="Q187" i="2"/>
  <c r="R187" i="2"/>
  <c r="S187" i="2"/>
  <c r="T187" i="2"/>
  <c r="U187" i="2"/>
  <c r="V187" i="2"/>
  <c r="W187" i="2"/>
  <c r="X187" i="2"/>
  <c r="Y187" i="2"/>
  <c r="Z187" i="2"/>
  <c r="AA187" i="2"/>
  <c r="AB187" i="2"/>
  <c r="AC187" i="2"/>
  <c r="AD187" i="2"/>
  <c r="AE187" i="2"/>
  <c r="AF187" i="2"/>
  <c r="AG187" i="2"/>
  <c r="AH187" i="2"/>
  <c r="AI187" i="2"/>
  <c r="AJ187" i="2"/>
  <c r="AK187" i="2"/>
  <c r="AL187" i="2"/>
  <c r="AM187" i="2"/>
  <c r="AN187" i="2"/>
  <c r="AO187" i="2"/>
  <c r="AP187" i="2"/>
  <c r="AQ187" i="2"/>
  <c r="AR187" i="2"/>
  <c r="AS187" i="2"/>
  <c r="AT187" i="2"/>
  <c r="AU187" i="2"/>
  <c r="AV187" i="2"/>
  <c r="B192" i="2"/>
  <c r="C192" i="2"/>
  <c r="D192" i="2"/>
  <c r="E192" i="2"/>
  <c r="F192" i="2"/>
  <c r="G192" i="2"/>
  <c r="H192" i="2"/>
  <c r="I192" i="2"/>
  <c r="J192" i="2"/>
  <c r="K192" i="2"/>
  <c r="L192" i="2"/>
  <c r="M192" i="2"/>
  <c r="N192" i="2"/>
  <c r="O192" i="2"/>
  <c r="P192" i="2"/>
  <c r="Q192" i="2"/>
  <c r="R192" i="2"/>
  <c r="S192" i="2"/>
  <c r="T192" i="2"/>
  <c r="U192" i="2"/>
  <c r="V192" i="2"/>
  <c r="W192" i="2"/>
  <c r="X192" i="2"/>
  <c r="Y192" i="2"/>
  <c r="Z192" i="2"/>
  <c r="AA192" i="2"/>
  <c r="AB192" i="2"/>
  <c r="AC192" i="2"/>
  <c r="AD192" i="2"/>
  <c r="AE192" i="2"/>
  <c r="AF192" i="2"/>
  <c r="AG192" i="2"/>
  <c r="AH192" i="2"/>
  <c r="AI192" i="2"/>
  <c r="AJ192" i="2"/>
  <c r="AK192" i="2"/>
  <c r="AL192" i="2"/>
  <c r="AM192" i="2"/>
  <c r="AN192" i="2"/>
  <c r="AO192" i="2"/>
  <c r="AP192" i="2"/>
  <c r="AQ192" i="2"/>
  <c r="AR192" i="2"/>
  <c r="AS192" i="2"/>
  <c r="AT192" i="2"/>
  <c r="AU192" i="2"/>
  <c r="AV192" i="2"/>
  <c r="B210" i="2"/>
  <c r="C210" i="2"/>
  <c r="D210" i="2"/>
  <c r="E210" i="2"/>
  <c r="F210" i="2"/>
  <c r="G210" i="2"/>
  <c r="H210" i="2"/>
  <c r="I210" i="2"/>
  <c r="J210" i="2"/>
  <c r="K210" i="2"/>
  <c r="L210" i="2"/>
  <c r="M210" i="2"/>
  <c r="N210" i="2"/>
  <c r="O210" i="2"/>
  <c r="P210" i="2"/>
  <c r="Q210" i="2"/>
  <c r="R210" i="2"/>
  <c r="S210" i="2"/>
  <c r="T210" i="2"/>
  <c r="U210" i="2"/>
  <c r="V210" i="2"/>
  <c r="W210" i="2"/>
  <c r="X210" i="2"/>
  <c r="Y210" i="2"/>
  <c r="Z210" i="2"/>
  <c r="AA210" i="2"/>
  <c r="AB210" i="2"/>
  <c r="AC210" i="2"/>
  <c r="AD210" i="2"/>
  <c r="AE210" i="2"/>
  <c r="AF210" i="2"/>
  <c r="AG210" i="2"/>
  <c r="AH210" i="2"/>
  <c r="AI210" i="2"/>
  <c r="AJ210" i="2"/>
  <c r="AK210" i="2"/>
  <c r="AL210" i="2"/>
  <c r="AM210" i="2"/>
  <c r="AN210" i="2"/>
  <c r="AO210" i="2"/>
  <c r="AP210" i="2"/>
  <c r="AQ210" i="2"/>
  <c r="AR210" i="2"/>
  <c r="AS210" i="2"/>
  <c r="AT210" i="2"/>
  <c r="AU210" i="2"/>
  <c r="AV210" i="2"/>
  <c r="B213" i="2"/>
  <c r="C213" i="2"/>
  <c r="D213" i="2"/>
  <c r="E213" i="2"/>
  <c r="F213" i="2"/>
  <c r="G213" i="2"/>
  <c r="H213" i="2"/>
  <c r="I213" i="2"/>
  <c r="J213" i="2"/>
  <c r="K213" i="2"/>
  <c r="L213" i="2"/>
  <c r="M213" i="2"/>
  <c r="N213" i="2"/>
  <c r="O213" i="2"/>
  <c r="P213" i="2"/>
  <c r="Q213" i="2"/>
  <c r="R213" i="2"/>
  <c r="S213" i="2"/>
  <c r="T213" i="2"/>
  <c r="U213" i="2"/>
  <c r="V213" i="2"/>
  <c r="W213" i="2"/>
  <c r="X213" i="2"/>
  <c r="Y213" i="2"/>
  <c r="Z213" i="2"/>
  <c r="AA213" i="2"/>
  <c r="AB213" i="2"/>
  <c r="AC213" i="2"/>
  <c r="AD213" i="2"/>
  <c r="AE213" i="2"/>
  <c r="AF213" i="2"/>
  <c r="AG213" i="2"/>
  <c r="AH213" i="2"/>
  <c r="AI213" i="2"/>
  <c r="AJ213" i="2"/>
  <c r="AK213" i="2"/>
  <c r="AL213" i="2"/>
  <c r="AM213" i="2"/>
  <c r="AN213" i="2"/>
  <c r="AO213" i="2"/>
  <c r="AP213" i="2"/>
  <c r="AQ213" i="2"/>
  <c r="AR213" i="2"/>
  <c r="AS213" i="2"/>
  <c r="AT213" i="2"/>
  <c r="AU213" i="2"/>
  <c r="AV213" i="2"/>
  <c r="B226" i="2"/>
  <c r="C226" i="2"/>
  <c r="D226" i="2"/>
  <c r="E226" i="2"/>
  <c r="F226" i="2"/>
  <c r="G226" i="2"/>
  <c r="H226" i="2"/>
  <c r="I226" i="2"/>
  <c r="J226" i="2"/>
  <c r="K226" i="2"/>
  <c r="L226" i="2"/>
  <c r="M226" i="2"/>
  <c r="N226" i="2"/>
  <c r="O226" i="2"/>
  <c r="P226" i="2"/>
  <c r="Q226" i="2"/>
  <c r="R226" i="2"/>
  <c r="S226" i="2"/>
  <c r="T226" i="2"/>
  <c r="U226" i="2"/>
  <c r="V226" i="2"/>
  <c r="W226" i="2"/>
  <c r="X226" i="2"/>
  <c r="Y226" i="2"/>
  <c r="Z226" i="2"/>
  <c r="AA226" i="2"/>
  <c r="AB226" i="2"/>
  <c r="AC226" i="2"/>
  <c r="AD226" i="2"/>
  <c r="AE226" i="2"/>
  <c r="AF226" i="2"/>
  <c r="AG226" i="2"/>
  <c r="AH226" i="2"/>
  <c r="AI226" i="2"/>
  <c r="AJ226" i="2"/>
  <c r="AK226" i="2"/>
  <c r="AL226" i="2"/>
  <c r="AM226" i="2"/>
  <c r="AN226" i="2"/>
  <c r="AO226" i="2"/>
  <c r="AP226" i="2"/>
  <c r="AQ226" i="2"/>
  <c r="AR226" i="2"/>
  <c r="AS226" i="2"/>
  <c r="AT226" i="2"/>
  <c r="AU226" i="2"/>
  <c r="AV226" i="2"/>
  <c r="B239" i="2"/>
  <c r="C239" i="2"/>
  <c r="D239" i="2"/>
  <c r="E239" i="2"/>
  <c r="F239" i="2"/>
  <c r="G239" i="2"/>
  <c r="H239" i="2"/>
  <c r="I239" i="2"/>
  <c r="J239" i="2"/>
  <c r="K239" i="2"/>
  <c r="L239" i="2"/>
  <c r="M239" i="2"/>
  <c r="N239" i="2"/>
  <c r="O239" i="2"/>
  <c r="P239" i="2"/>
  <c r="Q239" i="2"/>
  <c r="R239" i="2"/>
  <c r="S239" i="2"/>
  <c r="T239" i="2"/>
  <c r="U239" i="2"/>
  <c r="V239" i="2"/>
  <c r="W239" i="2"/>
  <c r="X239" i="2"/>
  <c r="Y239" i="2"/>
  <c r="Z239" i="2"/>
  <c r="AA239" i="2"/>
  <c r="AB239" i="2"/>
  <c r="AC239" i="2"/>
  <c r="AD239" i="2"/>
  <c r="AE239" i="2"/>
  <c r="AF239" i="2"/>
  <c r="AG239" i="2"/>
  <c r="AH239" i="2"/>
  <c r="AI239" i="2"/>
  <c r="AJ239" i="2"/>
  <c r="AK239" i="2"/>
  <c r="AL239" i="2"/>
  <c r="AM239" i="2"/>
  <c r="AN239" i="2"/>
  <c r="AO239" i="2"/>
  <c r="AP239" i="2"/>
  <c r="AQ239" i="2"/>
  <c r="AR239" i="2"/>
  <c r="AS239" i="2"/>
  <c r="AT239" i="2"/>
  <c r="AU239" i="2"/>
  <c r="AV239" i="2"/>
  <c r="B47" i="2"/>
  <c r="C47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Z47" i="2"/>
  <c r="AA47" i="2"/>
  <c r="AB47" i="2"/>
  <c r="AC47" i="2"/>
  <c r="AD47" i="2"/>
  <c r="AE47" i="2"/>
  <c r="AF47" i="2"/>
  <c r="AG47" i="2"/>
  <c r="AH47" i="2"/>
  <c r="AI47" i="2"/>
  <c r="AJ47" i="2"/>
  <c r="AK47" i="2"/>
  <c r="AL47" i="2"/>
  <c r="AM47" i="2"/>
  <c r="AN47" i="2"/>
  <c r="AO47" i="2"/>
  <c r="AP47" i="2"/>
  <c r="AQ47" i="2"/>
  <c r="AR47" i="2"/>
  <c r="AS47" i="2"/>
  <c r="AT47" i="2"/>
  <c r="AU47" i="2"/>
  <c r="AV47" i="2"/>
  <c r="B243" i="2"/>
  <c r="C243" i="2"/>
  <c r="D243" i="2"/>
  <c r="E243" i="2"/>
  <c r="F243" i="2"/>
  <c r="G243" i="2"/>
  <c r="H243" i="2"/>
  <c r="I243" i="2"/>
  <c r="J243" i="2"/>
  <c r="K243" i="2"/>
  <c r="L243" i="2"/>
  <c r="M243" i="2"/>
  <c r="N243" i="2"/>
  <c r="O243" i="2"/>
  <c r="P243" i="2"/>
  <c r="Q243" i="2"/>
  <c r="R243" i="2"/>
  <c r="S243" i="2"/>
  <c r="T243" i="2"/>
  <c r="U243" i="2"/>
  <c r="V243" i="2"/>
  <c r="W243" i="2"/>
  <c r="X243" i="2"/>
  <c r="Y243" i="2"/>
  <c r="Z243" i="2"/>
  <c r="AA243" i="2"/>
  <c r="AB243" i="2"/>
  <c r="AC243" i="2"/>
  <c r="AD243" i="2"/>
  <c r="AE243" i="2"/>
  <c r="AF243" i="2"/>
  <c r="AG243" i="2"/>
  <c r="AH243" i="2"/>
  <c r="AI243" i="2"/>
  <c r="AJ243" i="2"/>
  <c r="AK243" i="2"/>
  <c r="AL243" i="2"/>
  <c r="AM243" i="2"/>
  <c r="AN243" i="2"/>
  <c r="AO243" i="2"/>
  <c r="AP243" i="2"/>
  <c r="AQ243" i="2"/>
  <c r="AR243" i="2"/>
  <c r="AS243" i="2"/>
  <c r="AT243" i="2"/>
  <c r="AU243" i="2"/>
  <c r="AV243" i="2"/>
  <c r="B254" i="2"/>
  <c r="C254" i="2"/>
  <c r="D254" i="2"/>
  <c r="E254" i="2"/>
  <c r="F254" i="2"/>
  <c r="G254" i="2"/>
  <c r="H254" i="2"/>
  <c r="I254" i="2"/>
  <c r="J254" i="2"/>
  <c r="K254" i="2"/>
  <c r="L254" i="2"/>
  <c r="M254" i="2"/>
  <c r="N254" i="2"/>
  <c r="O254" i="2"/>
  <c r="P254" i="2"/>
  <c r="Q254" i="2"/>
  <c r="R254" i="2"/>
  <c r="S254" i="2"/>
  <c r="T254" i="2"/>
  <c r="U254" i="2"/>
  <c r="V254" i="2"/>
  <c r="W254" i="2"/>
  <c r="X254" i="2"/>
  <c r="Y254" i="2"/>
  <c r="Z254" i="2"/>
  <c r="AA254" i="2"/>
  <c r="AB254" i="2"/>
  <c r="AC254" i="2"/>
  <c r="AD254" i="2"/>
  <c r="AE254" i="2"/>
  <c r="AF254" i="2"/>
  <c r="AG254" i="2"/>
  <c r="AH254" i="2"/>
  <c r="AI254" i="2"/>
  <c r="AJ254" i="2"/>
  <c r="AK254" i="2"/>
  <c r="AL254" i="2"/>
  <c r="AM254" i="2"/>
  <c r="AN254" i="2"/>
  <c r="AO254" i="2"/>
  <c r="AP254" i="2"/>
  <c r="AQ254" i="2"/>
  <c r="AR254" i="2"/>
  <c r="AS254" i="2"/>
  <c r="AT254" i="2"/>
  <c r="AU254" i="2"/>
  <c r="AV254" i="2"/>
  <c r="B256" i="2"/>
  <c r="C256" i="2"/>
  <c r="D256" i="2"/>
  <c r="E256" i="2"/>
  <c r="F256" i="2"/>
  <c r="G256" i="2"/>
  <c r="H256" i="2"/>
  <c r="I256" i="2"/>
  <c r="J256" i="2"/>
  <c r="K256" i="2"/>
  <c r="L256" i="2"/>
  <c r="M256" i="2"/>
  <c r="N256" i="2"/>
  <c r="O256" i="2"/>
  <c r="P256" i="2"/>
  <c r="Q256" i="2"/>
  <c r="R256" i="2"/>
  <c r="S256" i="2"/>
  <c r="T256" i="2"/>
  <c r="U256" i="2"/>
  <c r="V256" i="2"/>
  <c r="W256" i="2"/>
  <c r="X256" i="2"/>
  <c r="Y256" i="2"/>
  <c r="Z256" i="2"/>
  <c r="AA256" i="2"/>
  <c r="AB256" i="2"/>
  <c r="AC256" i="2"/>
  <c r="AD256" i="2"/>
  <c r="AE256" i="2"/>
  <c r="AF256" i="2"/>
  <c r="AG256" i="2"/>
  <c r="AH256" i="2"/>
  <c r="AI256" i="2"/>
  <c r="AJ256" i="2"/>
  <c r="AK256" i="2"/>
  <c r="AL256" i="2"/>
  <c r="AM256" i="2"/>
  <c r="AN256" i="2"/>
  <c r="AO256" i="2"/>
  <c r="AP256" i="2"/>
  <c r="AQ256" i="2"/>
  <c r="AR256" i="2"/>
  <c r="AS256" i="2"/>
  <c r="AT256" i="2"/>
  <c r="AU256" i="2"/>
  <c r="AV256" i="2"/>
  <c r="B274" i="2"/>
  <c r="C274" i="2"/>
  <c r="D274" i="2"/>
  <c r="E274" i="2"/>
  <c r="F274" i="2"/>
  <c r="G274" i="2"/>
  <c r="H274" i="2"/>
  <c r="I274" i="2"/>
  <c r="J274" i="2"/>
  <c r="K274" i="2"/>
  <c r="L274" i="2"/>
  <c r="M274" i="2"/>
  <c r="N274" i="2"/>
  <c r="O274" i="2"/>
  <c r="P274" i="2"/>
  <c r="Q274" i="2"/>
  <c r="R274" i="2"/>
  <c r="S274" i="2"/>
  <c r="T274" i="2"/>
  <c r="U274" i="2"/>
  <c r="V274" i="2"/>
  <c r="W274" i="2"/>
  <c r="X274" i="2"/>
  <c r="Y274" i="2"/>
  <c r="Z274" i="2"/>
  <c r="AA274" i="2"/>
  <c r="AB274" i="2"/>
  <c r="AC274" i="2"/>
  <c r="AD274" i="2"/>
  <c r="AE274" i="2"/>
  <c r="AF274" i="2"/>
  <c r="AG274" i="2"/>
  <c r="AH274" i="2"/>
  <c r="AI274" i="2"/>
  <c r="AJ274" i="2"/>
  <c r="AK274" i="2"/>
  <c r="AL274" i="2"/>
  <c r="AM274" i="2"/>
  <c r="AN274" i="2"/>
  <c r="AO274" i="2"/>
  <c r="AP274" i="2"/>
  <c r="AQ274" i="2"/>
  <c r="AR274" i="2"/>
  <c r="AS274" i="2"/>
  <c r="AT274" i="2"/>
  <c r="AU274" i="2"/>
  <c r="AV274" i="2"/>
  <c r="B275" i="2"/>
  <c r="C275" i="2"/>
  <c r="D275" i="2"/>
  <c r="E275" i="2"/>
  <c r="F275" i="2"/>
  <c r="G275" i="2"/>
  <c r="H275" i="2"/>
  <c r="I275" i="2"/>
  <c r="J275" i="2"/>
  <c r="K275" i="2"/>
  <c r="L275" i="2"/>
  <c r="M275" i="2"/>
  <c r="N275" i="2"/>
  <c r="O275" i="2"/>
  <c r="P275" i="2"/>
  <c r="Q275" i="2"/>
  <c r="R275" i="2"/>
  <c r="S275" i="2"/>
  <c r="T275" i="2"/>
  <c r="U275" i="2"/>
  <c r="V275" i="2"/>
  <c r="W275" i="2"/>
  <c r="X275" i="2"/>
  <c r="Y275" i="2"/>
  <c r="Z275" i="2"/>
  <c r="AA275" i="2"/>
  <c r="AB275" i="2"/>
  <c r="AC275" i="2"/>
  <c r="AD275" i="2"/>
  <c r="AE275" i="2"/>
  <c r="AF275" i="2"/>
  <c r="AG275" i="2"/>
  <c r="AH275" i="2"/>
  <c r="AI275" i="2"/>
  <c r="AJ275" i="2"/>
  <c r="AK275" i="2"/>
  <c r="AL275" i="2"/>
  <c r="AM275" i="2"/>
  <c r="AN275" i="2"/>
  <c r="AO275" i="2"/>
  <c r="AP275" i="2"/>
  <c r="AQ275" i="2"/>
  <c r="AR275" i="2"/>
  <c r="AS275" i="2"/>
  <c r="AT275" i="2"/>
  <c r="AU275" i="2"/>
  <c r="AV275" i="2"/>
  <c r="B283" i="2"/>
  <c r="C283" i="2"/>
  <c r="D283" i="2"/>
  <c r="E283" i="2"/>
  <c r="F283" i="2"/>
  <c r="G283" i="2"/>
  <c r="H283" i="2"/>
  <c r="I283" i="2"/>
  <c r="J283" i="2"/>
  <c r="K283" i="2"/>
  <c r="L283" i="2"/>
  <c r="M283" i="2"/>
  <c r="N283" i="2"/>
  <c r="O283" i="2"/>
  <c r="P283" i="2"/>
  <c r="Q283" i="2"/>
  <c r="R283" i="2"/>
  <c r="S283" i="2"/>
  <c r="T283" i="2"/>
  <c r="U283" i="2"/>
  <c r="V283" i="2"/>
  <c r="W283" i="2"/>
  <c r="X283" i="2"/>
  <c r="Y283" i="2"/>
  <c r="Z283" i="2"/>
  <c r="AA283" i="2"/>
  <c r="AB283" i="2"/>
  <c r="AC283" i="2"/>
  <c r="AD283" i="2"/>
  <c r="AE283" i="2"/>
  <c r="AF283" i="2"/>
  <c r="AG283" i="2"/>
  <c r="AH283" i="2"/>
  <c r="AI283" i="2"/>
  <c r="AJ283" i="2"/>
  <c r="AK283" i="2"/>
  <c r="AL283" i="2"/>
  <c r="AM283" i="2"/>
  <c r="AN283" i="2"/>
  <c r="AO283" i="2"/>
  <c r="AP283" i="2"/>
  <c r="AQ283" i="2"/>
  <c r="AR283" i="2"/>
  <c r="AS283" i="2"/>
  <c r="AT283" i="2"/>
  <c r="AU283" i="2"/>
  <c r="AV283" i="2"/>
  <c r="B289" i="2"/>
  <c r="C289" i="2"/>
  <c r="D289" i="2"/>
  <c r="E289" i="2"/>
  <c r="F289" i="2"/>
  <c r="G289" i="2"/>
  <c r="H289" i="2"/>
  <c r="I289" i="2"/>
  <c r="J289" i="2"/>
  <c r="K289" i="2"/>
  <c r="L289" i="2"/>
  <c r="M289" i="2"/>
  <c r="N289" i="2"/>
  <c r="O289" i="2"/>
  <c r="P289" i="2"/>
  <c r="Q289" i="2"/>
  <c r="R289" i="2"/>
  <c r="S289" i="2"/>
  <c r="T289" i="2"/>
  <c r="U289" i="2"/>
  <c r="V289" i="2"/>
  <c r="W289" i="2"/>
  <c r="X289" i="2"/>
  <c r="Y289" i="2"/>
  <c r="Z289" i="2"/>
  <c r="AA289" i="2"/>
  <c r="AB289" i="2"/>
  <c r="AC289" i="2"/>
  <c r="AD289" i="2"/>
  <c r="AE289" i="2"/>
  <c r="AF289" i="2"/>
  <c r="AG289" i="2"/>
  <c r="AH289" i="2"/>
  <c r="AI289" i="2"/>
  <c r="AJ289" i="2"/>
  <c r="AK289" i="2"/>
  <c r="AL289" i="2"/>
  <c r="AM289" i="2"/>
  <c r="AN289" i="2"/>
  <c r="AO289" i="2"/>
  <c r="AP289" i="2"/>
  <c r="AQ289" i="2"/>
  <c r="AR289" i="2"/>
  <c r="AS289" i="2"/>
  <c r="AT289" i="2"/>
  <c r="AU289" i="2"/>
  <c r="AV289" i="2"/>
  <c r="B293" i="2"/>
  <c r="C293" i="2"/>
  <c r="D293" i="2"/>
  <c r="E293" i="2"/>
  <c r="F293" i="2"/>
  <c r="G293" i="2"/>
  <c r="H293" i="2"/>
  <c r="I293" i="2"/>
  <c r="J293" i="2"/>
  <c r="K293" i="2"/>
  <c r="L293" i="2"/>
  <c r="M293" i="2"/>
  <c r="N293" i="2"/>
  <c r="O293" i="2"/>
  <c r="P293" i="2"/>
  <c r="Q293" i="2"/>
  <c r="R293" i="2"/>
  <c r="S293" i="2"/>
  <c r="T293" i="2"/>
  <c r="U293" i="2"/>
  <c r="V293" i="2"/>
  <c r="W293" i="2"/>
  <c r="X293" i="2"/>
  <c r="Y293" i="2"/>
  <c r="Z293" i="2"/>
  <c r="AA293" i="2"/>
  <c r="AB293" i="2"/>
  <c r="AC293" i="2"/>
  <c r="AD293" i="2"/>
  <c r="AE293" i="2"/>
  <c r="AF293" i="2"/>
  <c r="AG293" i="2"/>
  <c r="AH293" i="2"/>
  <c r="AI293" i="2"/>
  <c r="AJ293" i="2"/>
  <c r="AK293" i="2"/>
  <c r="AL293" i="2"/>
  <c r="AM293" i="2"/>
  <c r="AN293" i="2"/>
  <c r="AO293" i="2"/>
  <c r="AP293" i="2"/>
  <c r="AQ293" i="2"/>
  <c r="AR293" i="2"/>
  <c r="AS293" i="2"/>
  <c r="AT293" i="2"/>
  <c r="AU293" i="2"/>
  <c r="AV293" i="2"/>
  <c r="B298" i="2"/>
  <c r="C298" i="2"/>
  <c r="D298" i="2"/>
  <c r="E298" i="2"/>
  <c r="F298" i="2"/>
  <c r="G298" i="2"/>
  <c r="H298" i="2"/>
  <c r="I298" i="2"/>
  <c r="J298" i="2"/>
  <c r="K298" i="2"/>
  <c r="L298" i="2"/>
  <c r="M298" i="2"/>
  <c r="N298" i="2"/>
  <c r="O298" i="2"/>
  <c r="P298" i="2"/>
  <c r="Q298" i="2"/>
  <c r="R298" i="2"/>
  <c r="S298" i="2"/>
  <c r="T298" i="2"/>
  <c r="U298" i="2"/>
  <c r="V298" i="2"/>
  <c r="W298" i="2"/>
  <c r="X298" i="2"/>
  <c r="Y298" i="2"/>
  <c r="Z298" i="2"/>
  <c r="AA298" i="2"/>
  <c r="AB298" i="2"/>
  <c r="AC298" i="2"/>
  <c r="AD298" i="2"/>
  <c r="AE298" i="2"/>
  <c r="AF298" i="2"/>
  <c r="AG298" i="2"/>
  <c r="AH298" i="2"/>
  <c r="AI298" i="2"/>
  <c r="AJ298" i="2"/>
  <c r="AK298" i="2"/>
  <c r="AL298" i="2"/>
  <c r="AM298" i="2"/>
  <c r="AN298" i="2"/>
  <c r="AO298" i="2"/>
  <c r="AP298" i="2"/>
  <c r="AQ298" i="2"/>
  <c r="AR298" i="2"/>
  <c r="AS298" i="2"/>
  <c r="AT298" i="2"/>
  <c r="AU298" i="2"/>
  <c r="AV298" i="2"/>
  <c r="B304" i="2"/>
  <c r="C304" i="2"/>
  <c r="D304" i="2"/>
  <c r="E304" i="2"/>
  <c r="F304" i="2"/>
  <c r="G304" i="2"/>
  <c r="H304" i="2"/>
  <c r="I304" i="2"/>
  <c r="J304" i="2"/>
  <c r="K304" i="2"/>
  <c r="L304" i="2"/>
  <c r="M304" i="2"/>
  <c r="N304" i="2"/>
  <c r="O304" i="2"/>
  <c r="P304" i="2"/>
  <c r="Q304" i="2"/>
  <c r="R304" i="2"/>
  <c r="S304" i="2"/>
  <c r="T304" i="2"/>
  <c r="U304" i="2"/>
  <c r="V304" i="2"/>
  <c r="W304" i="2"/>
  <c r="X304" i="2"/>
  <c r="Y304" i="2"/>
  <c r="Z304" i="2"/>
  <c r="AA304" i="2"/>
  <c r="AB304" i="2"/>
  <c r="AC304" i="2"/>
  <c r="AD304" i="2"/>
  <c r="AE304" i="2"/>
  <c r="AF304" i="2"/>
  <c r="AG304" i="2"/>
  <c r="AH304" i="2"/>
  <c r="AI304" i="2"/>
  <c r="AJ304" i="2"/>
  <c r="AK304" i="2"/>
  <c r="AL304" i="2"/>
  <c r="AM304" i="2"/>
  <c r="AN304" i="2"/>
  <c r="AO304" i="2"/>
  <c r="AP304" i="2"/>
  <c r="AQ304" i="2"/>
  <c r="AR304" i="2"/>
  <c r="AS304" i="2"/>
  <c r="AT304" i="2"/>
  <c r="AU304" i="2"/>
  <c r="AV304" i="2"/>
  <c r="B312" i="2"/>
  <c r="C312" i="2"/>
  <c r="D312" i="2"/>
  <c r="E312" i="2"/>
  <c r="F312" i="2"/>
  <c r="G312" i="2"/>
  <c r="H312" i="2"/>
  <c r="I312" i="2"/>
  <c r="J312" i="2"/>
  <c r="K312" i="2"/>
  <c r="L312" i="2"/>
  <c r="M312" i="2"/>
  <c r="N312" i="2"/>
  <c r="O312" i="2"/>
  <c r="P312" i="2"/>
  <c r="Q312" i="2"/>
  <c r="R312" i="2"/>
  <c r="S312" i="2"/>
  <c r="T312" i="2"/>
  <c r="U312" i="2"/>
  <c r="V312" i="2"/>
  <c r="W312" i="2"/>
  <c r="X312" i="2"/>
  <c r="Y312" i="2"/>
  <c r="Z312" i="2"/>
  <c r="AA312" i="2"/>
  <c r="AB312" i="2"/>
  <c r="AC312" i="2"/>
  <c r="AD312" i="2"/>
  <c r="AE312" i="2"/>
  <c r="AF312" i="2"/>
  <c r="AG312" i="2"/>
  <c r="AH312" i="2"/>
  <c r="AI312" i="2"/>
  <c r="AJ312" i="2"/>
  <c r="AK312" i="2"/>
  <c r="AL312" i="2"/>
  <c r="AM312" i="2"/>
  <c r="AN312" i="2"/>
  <c r="AO312" i="2"/>
  <c r="AP312" i="2"/>
  <c r="AQ312" i="2"/>
  <c r="AR312" i="2"/>
  <c r="AS312" i="2"/>
  <c r="AT312" i="2"/>
  <c r="AU312" i="2"/>
  <c r="AV312" i="2"/>
  <c r="B323" i="2"/>
  <c r="C323" i="2"/>
  <c r="D323" i="2"/>
  <c r="E323" i="2"/>
  <c r="F323" i="2"/>
  <c r="G323" i="2"/>
  <c r="H323" i="2"/>
  <c r="I323" i="2"/>
  <c r="J323" i="2"/>
  <c r="K323" i="2"/>
  <c r="L323" i="2"/>
  <c r="M323" i="2"/>
  <c r="N323" i="2"/>
  <c r="O323" i="2"/>
  <c r="P323" i="2"/>
  <c r="Q323" i="2"/>
  <c r="R323" i="2"/>
  <c r="S323" i="2"/>
  <c r="T323" i="2"/>
  <c r="U323" i="2"/>
  <c r="V323" i="2"/>
  <c r="W323" i="2"/>
  <c r="X323" i="2"/>
  <c r="Y323" i="2"/>
  <c r="Z323" i="2"/>
  <c r="AA323" i="2"/>
  <c r="AB323" i="2"/>
  <c r="AC323" i="2"/>
  <c r="AD323" i="2"/>
  <c r="AE323" i="2"/>
  <c r="AF323" i="2"/>
  <c r="AG323" i="2"/>
  <c r="AH323" i="2"/>
  <c r="AI323" i="2"/>
  <c r="AJ323" i="2"/>
  <c r="AK323" i="2"/>
  <c r="AL323" i="2"/>
  <c r="AM323" i="2"/>
  <c r="AN323" i="2"/>
  <c r="AO323" i="2"/>
  <c r="AP323" i="2"/>
  <c r="AQ323" i="2"/>
  <c r="AR323" i="2"/>
  <c r="AS323" i="2"/>
  <c r="AT323" i="2"/>
  <c r="AU323" i="2"/>
  <c r="AV323" i="2"/>
  <c r="B327" i="2"/>
  <c r="C327" i="2"/>
  <c r="D327" i="2"/>
  <c r="E327" i="2"/>
  <c r="F327" i="2"/>
  <c r="G327" i="2"/>
  <c r="H327" i="2"/>
  <c r="I327" i="2"/>
  <c r="J327" i="2"/>
  <c r="K327" i="2"/>
  <c r="L327" i="2"/>
  <c r="M327" i="2"/>
  <c r="N327" i="2"/>
  <c r="O327" i="2"/>
  <c r="P327" i="2"/>
  <c r="Q327" i="2"/>
  <c r="R327" i="2"/>
  <c r="S327" i="2"/>
  <c r="T327" i="2"/>
  <c r="U327" i="2"/>
  <c r="V327" i="2"/>
  <c r="W327" i="2"/>
  <c r="X327" i="2"/>
  <c r="Y327" i="2"/>
  <c r="Z327" i="2"/>
  <c r="AA327" i="2"/>
  <c r="AB327" i="2"/>
  <c r="AC327" i="2"/>
  <c r="AD327" i="2"/>
  <c r="AE327" i="2"/>
  <c r="AF327" i="2"/>
  <c r="AG327" i="2"/>
  <c r="AH327" i="2"/>
  <c r="AI327" i="2"/>
  <c r="AJ327" i="2"/>
  <c r="AK327" i="2"/>
  <c r="AL327" i="2"/>
  <c r="AM327" i="2"/>
  <c r="AN327" i="2"/>
  <c r="AO327" i="2"/>
  <c r="AP327" i="2"/>
  <c r="AQ327" i="2"/>
  <c r="AR327" i="2"/>
  <c r="AS327" i="2"/>
  <c r="AT327" i="2"/>
  <c r="AU327" i="2"/>
  <c r="AV327" i="2"/>
  <c r="B331" i="2"/>
  <c r="C331" i="2"/>
  <c r="D331" i="2"/>
  <c r="E331" i="2"/>
  <c r="F331" i="2"/>
  <c r="G331" i="2"/>
  <c r="H331" i="2"/>
  <c r="I331" i="2"/>
  <c r="J331" i="2"/>
  <c r="K331" i="2"/>
  <c r="L331" i="2"/>
  <c r="M331" i="2"/>
  <c r="N331" i="2"/>
  <c r="O331" i="2"/>
  <c r="P331" i="2"/>
  <c r="Q331" i="2"/>
  <c r="R331" i="2"/>
  <c r="S331" i="2"/>
  <c r="T331" i="2"/>
  <c r="U331" i="2"/>
  <c r="V331" i="2"/>
  <c r="W331" i="2"/>
  <c r="X331" i="2"/>
  <c r="Y331" i="2"/>
  <c r="Z331" i="2"/>
  <c r="AA331" i="2"/>
  <c r="AB331" i="2"/>
  <c r="AC331" i="2"/>
  <c r="AD331" i="2"/>
  <c r="AE331" i="2"/>
  <c r="AF331" i="2"/>
  <c r="AG331" i="2"/>
  <c r="AH331" i="2"/>
  <c r="AI331" i="2"/>
  <c r="AJ331" i="2"/>
  <c r="AK331" i="2"/>
  <c r="AL331" i="2"/>
  <c r="AM331" i="2"/>
  <c r="AN331" i="2"/>
  <c r="AO331" i="2"/>
  <c r="AP331" i="2"/>
  <c r="AQ331" i="2"/>
  <c r="AR331" i="2"/>
  <c r="AS331" i="2"/>
  <c r="AT331" i="2"/>
  <c r="AU331" i="2"/>
  <c r="AV331" i="2"/>
  <c r="B345" i="2"/>
  <c r="C345" i="2"/>
  <c r="D345" i="2"/>
  <c r="E345" i="2"/>
  <c r="F345" i="2"/>
  <c r="G345" i="2"/>
  <c r="H345" i="2"/>
  <c r="I345" i="2"/>
  <c r="J345" i="2"/>
  <c r="K345" i="2"/>
  <c r="L345" i="2"/>
  <c r="M345" i="2"/>
  <c r="N345" i="2"/>
  <c r="O345" i="2"/>
  <c r="P345" i="2"/>
  <c r="Q345" i="2"/>
  <c r="R345" i="2"/>
  <c r="S345" i="2"/>
  <c r="T345" i="2"/>
  <c r="U345" i="2"/>
  <c r="V345" i="2"/>
  <c r="W345" i="2"/>
  <c r="X345" i="2"/>
  <c r="Y345" i="2"/>
  <c r="Z345" i="2"/>
  <c r="AA345" i="2"/>
  <c r="AB345" i="2"/>
  <c r="AC345" i="2"/>
  <c r="AD345" i="2"/>
  <c r="AE345" i="2"/>
  <c r="AF345" i="2"/>
  <c r="AG345" i="2"/>
  <c r="AH345" i="2"/>
  <c r="AI345" i="2"/>
  <c r="AJ345" i="2"/>
  <c r="AK345" i="2"/>
  <c r="AL345" i="2"/>
  <c r="AM345" i="2"/>
  <c r="AN345" i="2"/>
  <c r="AO345" i="2"/>
  <c r="AP345" i="2"/>
  <c r="AQ345" i="2"/>
  <c r="AR345" i="2"/>
  <c r="AS345" i="2"/>
  <c r="AT345" i="2"/>
  <c r="AU345" i="2"/>
  <c r="AV345" i="2"/>
  <c r="B354" i="2"/>
  <c r="C354" i="2"/>
  <c r="D354" i="2"/>
  <c r="E354" i="2"/>
  <c r="F354" i="2"/>
  <c r="G354" i="2"/>
  <c r="H354" i="2"/>
  <c r="I354" i="2"/>
  <c r="J354" i="2"/>
  <c r="K354" i="2"/>
  <c r="L354" i="2"/>
  <c r="M354" i="2"/>
  <c r="N354" i="2"/>
  <c r="O354" i="2"/>
  <c r="P354" i="2"/>
  <c r="Q354" i="2"/>
  <c r="R354" i="2"/>
  <c r="S354" i="2"/>
  <c r="T354" i="2"/>
  <c r="U354" i="2"/>
  <c r="V354" i="2"/>
  <c r="W354" i="2"/>
  <c r="X354" i="2"/>
  <c r="Y354" i="2"/>
  <c r="Z354" i="2"/>
  <c r="AA354" i="2"/>
  <c r="AB354" i="2"/>
  <c r="AC354" i="2"/>
  <c r="AD354" i="2"/>
  <c r="AE354" i="2"/>
  <c r="AF354" i="2"/>
  <c r="AG354" i="2"/>
  <c r="AH354" i="2"/>
  <c r="AI354" i="2"/>
  <c r="AJ354" i="2"/>
  <c r="AK354" i="2"/>
  <c r="AL354" i="2"/>
  <c r="AM354" i="2"/>
  <c r="AN354" i="2"/>
  <c r="AO354" i="2"/>
  <c r="AP354" i="2"/>
  <c r="AQ354" i="2"/>
  <c r="AR354" i="2"/>
  <c r="AS354" i="2"/>
  <c r="AT354" i="2"/>
  <c r="AU354" i="2"/>
  <c r="AV354" i="2"/>
  <c r="B358" i="2"/>
  <c r="C358" i="2"/>
  <c r="D358" i="2"/>
  <c r="E358" i="2"/>
  <c r="F358" i="2"/>
  <c r="G358" i="2"/>
  <c r="H358" i="2"/>
  <c r="I358" i="2"/>
  <c r="J358" i="2"/>
  <c r="K358" i="2"/>
  <c r="L358" i="2"/>
  <c r="M358" i="2"/>
  <c r="N358" i="2"/>
  <c r="O358" i="2"/>
  <c r="P358" i="2"/>
  <c r="Q358" i="2"/>
  <c r="R358" i="2"/>
  <c r="S358" i="2"/>
  <c r="T358" i="2"/>
  <c r="U358" i="2"/>
  <c r="V358" i="2"/>
  <c r="W358" i="2"/>
  <c r="X358" i="2"/>
  <c r="Y358" i="2"/>
  <c r="Z358" i="2"/>
  <c r="AA358" i="2"/>
  <c r="AB358" i="2"/>
  <c r="AC358" i="2"/>
  <c r="AD358" i="2"/>
  <c r="AE358" i="2"/>
  <c r="AF358" i="2"/>
  <c r="AG358" i="2"/>
  <c r="AH358" i="2"/>
  <c r="AI358" i="2"/>
  <c r="AJ358" i="2"/>
  <c r="AK358" i="2"/>
  <c r="AL358" i="2"/>
  <c r="AM358" i="2"/>
  <c r="AN358" i="2"/>
  <c r="AO358" i="2"/>
  <c r="AP358" i="2"/>
  <c r="AQ358" i="2"/>
  <c r="AR358" i="2"/>
  <c r="AS358" i="2"/>
  <c r="AT358" i="2"/>
  <c r="AU358" i="2"/>
  <c r="AV358" i="2"/>
  <c r="B360" i="2"/>
  <c r="C360" i="2"/>
  <c r="D360" i="2"/>
  <c r="E360" i="2"/>
  <c r="F360" i="2"/>
  <c r="G360" i="2"/>
  <c r="H360" i="2"/>
  <c r="I360" i="2"/>
  <c r="J360" i="2"/>
  <c r="K360" i="2"/>
  <c r="L360" i="2"/>
  <c r="M360" i="2"/>
  <c r="N360" i="2"/>
  <c r="O360" i="2"/>
  <c r="P360" i="2"/>
  <c r="Q360" i="2"/>
  <c r="R360" i="2"/>
  <c r="S360" i="2"/>
  <c r="T360" i="2"/>
  <c r="U360" i="2"/>
  <c r="V360" i="2"/>
  <c r="W360" i="2"/>
  <c r="X360" i="2"/>
  <c r="Y360" i="2"/>
  <c r="Z360" i="2"/>
  <c r="AA360" i="2"/>
  <c r="AB360" i="2"/>
  <c r="AC360" i="2"/>
  <c r="AD360" i="2"/>
  <c r="AE360" i="2"/>
  <c r="AF360" i="2"/>
  <c r="AG360" i="2"/>
  <c r="AH360" i="2"/>
  <c r="AI360" i="2"/>
  <c r="AJ360" i="2"/>
  <c r="AK360" i="2"/>
  <c r="AL360" i="2"/>
  <c r="AM360" i="2"/>
  <c r="AN360" i="2"/>
  <c r="AO360" i="2"/>
  <c r="AP360" i="2"/>
  <c r="AQ360" i="2"/>
  <c r="AR360" i="2"/>
  <c r="AS360" i="2"/>
  <c r="AT360" i="2"/>
  <c r="AU360" i="2"/>
  <c r="AV360" i="2"/>
  <c r="B255" i="2"/>
  <c r="C255" i="2"/>
  <c r="D255" i="2"/>
  <c r="E255" i="2"/>
  <c r="F255" i="2"/>
  <c r="G255" i="2"/>
  <c r="H255" i="2"/>
  <c r="I255" i="2"/>
  <c r="J255" i="2"/>
  <c r="K255" i="2"/>
  <c r="L255" i="2"/>
  <c r="M255" i="2"/>
  <c r="N255" i="2"/>
  <c r="O255" i="2"/>
  <c r="P255" i="2"/>
  <c r="Q255" i="2"/>
  <c r="R255" i="2"/>
  <c r="S255" i="2"/>
  <c r="T255" i="2"/>
  <c r="U255" i="2"/>
  <c r="V255" i="2"/>
  <c r="W255" i="2"/>
  <c r="X255" i="2"/>
  <c r="Y255" i="2"/>
  <c r="Z255" i="2"/>
  <c r="AA255" i="2"/>
  <c r="AB255" i="2"/>
  <c r="AC255" i="2"/>
  <c r="AD255" i="2"/>
  <c r="AE255" i="2"/>
  <c r="AF255" i="2"/>
  <c r="AG255" i="2"/>
  <c r="AH255" i="2"/>
  <c r="AI255" i="2"/>
  <c r="AJ255" i="2"/>
  <c r="AK255" i="2"/>
  <c r="AL255" i="2"/>
  <c r="AM255" i="2"/>
  <c r="AN255" i="2"/>
  <c r="AO255" i="2"/>
  <c r="AP255" i="2"/>
  <c r="AQ255" i="2"/>
  <c r="AR255" i="2"/>
  <c r="AS255" i="2"/>
  <c r="AT255" i="2"/>
  <c r="AU255" i="2"/>
  <c r="AV255" i="2"/>
  <c r="B369" i="2"/>
  <c r="C369" i="2"/>
  <c r="D369" i="2"/>
  <c r="E369" i="2"/>
  <c r="F369" i="2"/>
  <c r="G369" i="2"/>
  <c r="H369" i="2"/>
  <c r="I369" i="2"/>
  <c r="J369" i="2"/>
  <c r="K369" i="2"/>
  <c r="L369" i="2"/>
  <c r="M369" i="2"/>
  <c r="N369" i="2"/>
  <c r="O369" i="2"/>
  <c r="P369" i="2"/>
  <c r="Q369" i="2"/>
  <c r="R369" i="2"/>
  <c r="S369" i="2"/>
  <c r="T369" i="2"/>
  <c r="U369" i="2"/>
  <c r="V369" i="2"/>
  <c r="W369" i="2"/>
  <c r="X369" i="2"/>
  <c r="Y369" i="2"/>
  <c r="Z369" i="2"/>
  <c r="AA369" i="2"/>
  <c r="AB369" i="2"/>
  <c r="AC369" i="2"/>
  <c r="AD369" i="2"/>
  <c r="AE369" i="2"/>
  <c r="AF369" i="2"/>
  <c r="AG369" i="2"/>
  <c r="AH369" i="2"/>
  <c r="AI369" i="2"/>
  <c r="AJ369" i="2"/>
  <c r="AK369" i="2"/>
  <c r="AL369" i="2"/>
  <c r="AM369" i="2"/>
  <c r="AN369" i="2"/>
  <c r="AO369" i="2"/>
  <c r="AP369" i="2"/>
  <c r="AQ369" i="2"/>
  <c r="AR369" i="2"/>
  <c r="AS369" i="2"/>
  <c r="AT369" i="2"/>
  <c r="AU369" i="2"/>
  <c r="AV369" i="2"/>
  <c r="B374" i="2"/>
  <c r="C374" i="2"/>
  <c r="D374" i="2"/>
  <c r="E374" i="2"/>
  <c r="F374" i="2"/>
  <c r="G374" i="2"/>
  <c r="H374" i="2"/>
  <c r="I374" i="2"/>
  <c r="J374" i="2"/>
  <c r="K374" i="2"/>
  <c r="L374" i="2"/>
  <c r="M374" i="2"/>
  <c r="N374" i="2"/>
  <c r="O374" i="2"/>
  <c r="P374" i="2"/>
  <c r="Q374" i="2"/>
  <c r="R374" i="2"/>
  <c r="S374" i="2"/>
  <c r="T374" i="2"/>
  <c r="U374" i="2"/>
  <c r="V374" i="2"/>
  <c r="W374" i="2"/>
  <c r="X374" i="2"/>
  <c r="Y374" i="2"/>
  <c r="Z374" i="2"/>
  <c r="AA374" i="2"/>
  <c r="AB374" i="2"/>
  <c r="AC374" i="2"/>
  <c r="AD374" i="2"/>
  <c r="AE374" i="2"/>
  <c r="AF374" i="2"/>
  <c r="AG374" i="2"/>
  <c r="AH374" i="2"/>
  <c r="AI374" i="2"/>
  <c r="AJ374" i="2"/>
  <c r="AK374" i="2"/>
  <c r="AL374" i="2"/>
  <c r="AM374" i="2"/>
  <c r="AN374" i="2"/>
  <c r="AO374" i="2"/>
  <c r="AP374" i="2"/>
  <c r="AQ374" i="2"/>
  <c r="AR374" i="2"/>
  <c r="AS374" i="2"/>
  <c r="AT374" i="2"/>
  <c r="AU374" i="2"/>
  <c r="AV374" i="2"/>
  <c r="B375" i="2"/>
  <c r="C375" i="2"/>
  <c r="D375" i="2"/>
  <c r="E375" i="2"/>
  <c r="F375" i="2"/>
  <c r="G375" i="2"/>
  <c r="H375" i="2"/>
  <c r="I375" i="2"/>
  <c r="J375" i="2"/>
  <c r="K375" i="2"/>
  <c r="L375" i="2"/>
  <c r="M375" i="2"/>
  <c r="N375" i="2"/>
  <c r="O375" i="2"/>
  <c r="P375" i="2"/>
  <c r="Q375" i="2"/>
  <c r="R375" i="2"/>
  <c r="S375" i="2"/>
  <c r="T375" i="2"/>
  <c r="U375" i="2"/>
  <c r="V375" i="2"/>
  <c r="W375" i="2"/>
  <c r="X375" i="2"/>
  <c r="Y375" i="2"/>
  <c r="Z375" i="2"/>
  <c r="AA375" i="2"/>
  <c r="AB375" i="2"/>
  <c r="AC375" i="2"/>
  <c r="AD375" i="2"/>
  <c r="AE375" i="2"/>
  <c r="AF375" i="2"/>
  <c r="AG375" i="2"/>
  <c r="AH375" i="2"/>
  <c r="AI375" i="2"/>
  <c r="AJ375" i="2"/>
  <c r="AK375" i="2"/>
  <c r="AL375" i="2"/>
  <c r="AM375" i="2"/>
  <c r="AN375" i="2"/>
  <c r="AO375" i="2"/>
  <c r="AP375" i="2"/>
  <c r="AQ375" i="2"/>
  <c r="AR375" i="2"/>
  <c r="AS375" i="2"/>
  <c r="AT375" i="2"/>
  <c r="AU375" i="2"/>
  <c r="AV375" i="2"/>
  <c r="B392" i="2"/>
  <c r="C392" i="2"/>
  <c r="D392" i="2"/>
  <c r="E392" i="2"/>
  <c r="F392" i="2"/>
  <c r="G392" i="2"/>
  <c r="H392" i="2"/>
  <c r="I392" i="2"/>
  <c r="J392" i="2"/>
  <c r="K392" i="2"/>
  <c r="L392" i="2"/>
  <c r="M392" i="2"/>
  <c r="N392" i="2"/>
  <c r="O392" i="2"/>
  <c r="P392" i="2"/>
  <c r="Q392" i="2"/>
  <c r="R392" i="2"/>
  <c r="S392" i="2"/>
  <c r="T392" i="2"/>
  <c r="U392" i="2"/>
  <c r="V392" i="2"/>
  <c r="W392" i="2"/>
  <c r="X392" i="2"/>
  <c r="Y392" i="2"/>
  <c r="Z392" i="2"/>
  <c r="AA392" i="2"/>
  <c r="AB392" i="2"/>
  <c r="AC392" i="2"/>
  <c r="AD392" i="2"/>
  <c r="AE392" i="2"/>
  <c r="AF392" i="2"/>
  <c r="AG392" i="2"/>
  <c r="AH392" i="2"/>
  <c r="AI392" i="2"/>
  <c r="AJ392" i="2"/>
  <c r="AK392" i="2"/>
  <c r="AL392" i="2"/>
  <c r="AM392" i="2"/>
  <c r="AN392" i="2"/>
  <c r="AO392" i="2"/>
  <c r="AP392" i="2"/>
  <c r="AQ392" i="2"/>
  <c r="AR392" i="2"/>
  <c r="AS392" i="2"/>
  <c r="AT392" i="2"/>
  <c r="AU392" i="2"/>
  <c r="AV392" i="2"/>
  <c r="B402" i="2"/>
  <c r="C402" i="2"/>
  <c r="D402" i="2"/>
  <c r="E402" i="2"/>
  <c r="F402" i="2"/>
  <c r="G402" i="2"/>
  <c r="H402" i="2"/>
  <c r="I402" i="2"/>
  <c r="J402" i="2"/>
  <c r="K402" i="2"/>
  <c r="L402" i="2"/>
  <c r="M402" i="2"/>
  <c r="N402" i="2"/>
  <c r="O402" i="2"/>
  <c r="P402" i="2"/>
  <c r="Q402" i="2"/>
  <c r="R402" i="2"/>
  <c r="S402" i="2"/>
  <c r="T402" i="2"/>
  <c r="U402" i="2"/>
  <c r="V402" i="2"/>
  <c r="W402" i="2"/>
  <c r="X402" i="2"/>
  <c r="Y402" i="2"/>
  <c r="Z402" i="2"/>
  <c r="AA402" i="2"/>
  <c r="AB402" i="2"/>
  <c r="AC402" i="2"/>
  <c r="AD402" i="2"/>
  <c r="AE402" i="2"/>
  <c r="AF402" i="2"/>
  <c r="AG402" i="2"/>
  <c r="AH402" i="2"/>
  <c r="AI402" i="2"/>
  <c r="AJ402" i="2"/>
  <c r="AK402" i="2"/>
  <c r="AL402" i="2"/>
  <c r="AM402" i="2"/>
  <c r="AN402" i="2"/>
  <c r="AO402" i="2"/>
  <c r="AP402" i="2"/>
  <c r="AQ402" i="2"/>
  <c r="AR402" i="2"/>
  <c r="AS402" i="2"/>
  <c r="AT402" i="2"/>
  <c r="AU402" i="2"/>
  <c r="AV402" i="2"/>
  <c r="B403" i="2"/>
  <c r="C403" i="2"/>
  <c r="D403" i="2"/>
  <c r="E403" i="2"/>
  <c r="F403" i="2"/>
  <c r="G403" i="2"/>
  <c r="H403" i="2"/>
  <c r="I403" i="2"/>
  <c r="J403" i="2"/>
  <c r="K403" i="2"/>
  <c r="L403" i="2"/>
  <c r="M403" i="2"/>
  <c r="N403" i="2"/>
  <c r="O403" i="2"/>
  <c r="P403" i="2"/>
  <c r="Q403" i="2"/>
  <c r="R403" i="2"/>
  <c r="S403" i="2"/>
  <c r="T403" i="2"/>
  <c r="U403" i="2"/>
  <c r="V403" i="2"/>
  <c r="W403" i="2"/>
  <c r="X403" i="2"/>
  <c r="Y403" i="2"/>
  <c r="Z403" i="2"/>
  <c r="AA403" i="2"/>
  <c r="AB403" i="2"/>
  <c r="AC403" i="2"/>
  <c r="AD403" i="2"/>
  <c r="AE403" i="2"/>
  <c r="AF403" i="2"/>
  <c r="AG403" i="2"/>
  <c r="AH403" i="2"/>
  <c r="AI403" i="2"/>
  <c r="AJ403" i="2"/>
  <c r="AK403" i="2"/>
  <c r="AL403" i="2"/>
  <c r="AM403" i="2"/>
  <c r="AN403" i="2"/>
  <c r="AO403" i="2"/>
  <c r="AP403" i="2"/>
  <c r="AQ403" i="2"/>
  <c r="AR403" i="2"/>
  <c r="AS403" i="2"/>
  <c r="AT403" i="2"/>
  <c r="AU403" i="2"/>
  <c r="AV403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AG7" i="2"/>
  <c r="AH7" i="2"/>
  <c r="AI7" i="2"/>
  <c r="AJ7" i="2"/>
  <c r="AK7" i="2"/>
  <c r="AL7" i="2"/>
  <c r="AM7" i="2"/>
  <c r="AN7" i="2"/>
  <c r="AO7" i="2"/>
  <c r="AP7" i="2"/>
  <c r="AQ7" i="2"/>
  <c r="AR7" i="2"/>
  <c r="AS7" i="2"/>
  <c r="AT7" i="2"/>
  <c r="AU7" i="2"/>
  <c r="AV7" i="2"/>
  <c r="B16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S16" i="2"/>
  <c r="AT16" i="2"/>
  <c r="AU16" i="2"/>
  <c r="AV16" i="2"/>
  <c r="B42" i="2"/>
  <c r="C42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AB42" i="2"/>
  <c r="AC42" i="2"/>
  <c r="AD42" i="2"/>
  <c r="AE42" i="2"/>
  <c r="AF42" i="2"/>
  <c r="AG42" i="2"/>
  <c r="AH42" i="2"/>
  <c r="AI42" i="2"/>
  <c r="AJ42" i="2"/>
  <c r="AK42" i="2"/>
  <c r="AL42" i="2"/>
  <c r="AM42" i="2"/>
  <c r="AN42" i="2"/>
  <c r="AO42" i="2"/>
  <c r="AP42" i="2"/>
  <c r="AQ42" i="2"/>
  <c r="AR42" i="2"/>
  <c r="AS42" i="2"/>
  <c r="AT42" i="2"/>
  <c r="AU42" i="2"/>
  <c r="AV42" i="2"/>
  <c r="B52" i="2"/>
  <c r="C52" i="2"/>
  <c r="D52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Z52" i="2"/>
  <c r="AA52" i="2"/>
  <c r="AB52" i="2"/>
  <c r="AC52" i="2"/>
  <c r="AD52" i="2"/>
  <c r="AE52" i="2"/>
  <c r="AF52" i="2"/>
  <c r="AG52" i="2"/>
  <c r="AH52" i="2"/>
  <c r="AI52" i="2"/>
  <c r="AJ52" i="2"/>
  <c r="AK52" i="2"/>
  <c r="AL52" i="2"/>
  <c r="AM52" i="2"/>
  <c r="AN52" i="2"/>
  <c r="AO52" i="2"/>
  <c r="AP52" i="2"/>
  <c r="AQ52" i="2"/>
  <c r="AR52" i="2"/>
  <c r="AS52" i="2"/>
  <c r="AT52" i="2"/>
  <c r="AU52" i="2"/>
  <c r="AV52" i="2"/>
  <c r="B64" i="2"/>
  <c r="C64" i="2"/>
  <c r="D64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V64" i="2"/>
  <c r="W64" i="2"/>
  <c r="X64" i="2"/>
  <c r="Y64" i="2"/>
  <c r="Z64" i="2"/>
  <c r="AA64" i="2"/>
  <c r="AB64" i="2"/>
  <c r="AC64" i="2"/>
  <c r="AD64" i="2"/>
  <c r="AE64" i="2"/>
  <c r="AF64" i="2"/>
  <c r="AG64" i="2"/>
  <c r="AH64" i="2"/>
  <c r="AI64" i="2"/>
  <c r="AJ64" i="2"/>
  <c r="AK64" i="2"/>
  <c r="AL64" i="2"/>
  <c r="AM64" i="2"/>
  <c r="AN64" i="2"/>
  <c r="AO64" i="2"/>
  <c r="AP64" i="2"/>
  <c r="AQ64" i="2"/>
  <c r="AR64" i="2"/>
  <c r="AS64" i="2"/>
  <c r="AT64" i="2"/>
  <c r="AU64" i="2"/>
  <c r="AV64" i="2"/>
  <c r="B68" i="2"/>
  <c r="C68" i="2"/>
  <c r="D68" i="2"/>
  <c r="E68" i="2"/>
  <c r="F68" i="2"/>
  <c r="G68" i="2"/>
  <c r="H68" i="2"/>
  <c r="I68" i="2"/>
  <c r="J68" i="2"/>
  <c r="K68" i="2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AA68" i="2"/>
  <c r="AB68" i="2"/>
  <c r="AC68" i="2"/>
  <c r="AD68" i="2"/>
  <c r="AE68" i="2"/>
  <c r="AF68" i="2"/>
  <c r="AG68" i="2"/>
  <c r="AH68" i="2"/>
  <c r="AI68" i="2"/>
  <c r="AJ68" i="2"/>
  <c r="AK68" i="2"/>
  <c r="AL68" i="2"/>
  <c r="AM68" i="2"/>
  <c r="AN68" i="2"/>
  <c r="AO68" i="2"/>
  <c r="AP68" i="2"/>
  <c r="AQ68" i="2"/>
  <c r="AR68" i="2"/>
  <c r="AS68" i="2"/>
  <c r="AT68" i="2"/>
  <c r="AU68" i="2"/>
  <c r="AV68" i="2"/>
  <c r="B81" i="2"/>
  <c r="C81" i="2"/>
  <c r="D81" i="2"/>
  <c r="E81" i="2"/>
  <c r="F81" i="2"/>
  <c r="G81" i="2"/>
  <c r="H81" i="2"/>
  <c r="I81" i="2"/>
  <c r="J81" i="2"/>
  <c r="K81" i="2"/>
  <c r="L81" i="2"/>
  <c r="M81" i="2"/>
  <c r="N81" i="2"/>
  <c r="O81" i="2"/>
  <c r="P81" i="2"/>
  <c r="Q81" i="2"/>
  <c r="R81" i="2"/>
  <c r="S81" i="2"/>
  <c r="T81" i="2"/>
  <c r="U81" i="2"/>
  <c r="V81" i="2"/>
  <c r="W81" i="2"/>
  <c r="X81" i="2"/>
  <c r="Y81" i="2"/>
  <c r="Z81" i="2"/>
  <c r="AA81" i="2"/>
  <c r="AB81" i="2"/>
  <c r="AC81" i="2"/>
  <c r="AD81" i="2"/>
  <c r="AE81" i="2"/>
  <c r="AF81" i="2"/>
  <c r="AG81" i="2"/>
  <c r="AH81" i="2"/>
  <c r="AI81" i="2"/>
  <c r="AJ81" i="2"/>
  <c r="AK81" i="2"/>
  <c r="AL81" i="2"/>
  <c r="AM81" i="2"/>
  <c r="AN81" i="2"/>
  <c r="AO81" i="2"/>
  <c r="AP81" i="2"/>
  <c r="AQ81" i="2"/>
  <c r="AR81" i="2"/>
  <c r="AS81" i="2"/>
  <c r="AT81" i="2"/>
  <c r="AU81" i="2"/>
  <c r="AV81" i="2"/>
  <c r="B82" i="2"/>
  <c r="C82" i="2"/>
  <c r="D82" i="2"/>
  <c r="E82" i="2"/>
  <c r="F82" i="2"/>
  <c r="G82" i="2"/>
  <c r="H82" i="2"/>
  <c r="I82" i="2"/>
  <c r="J82" i="2"/>
  <c r="K82" i="2"/>
  <c r="L82" i="2"/>
  <c r="M82" i="2"/>
  <c r="N82" i="2"/>
  <c r="O82" i="2"/>
  <c r="P82" i="2"/>
  <c r="Q82" i="2"/>
  <c r="R82" i="2"/>
  <c r="S82" i="2"/>
  <c r="T82" i="2"/>
  <c r="U82" i="2"/>
  <c r="V82" i="2"/>
  <c r="W82" i="2"/>
  <c r="X82" i="2"/>
  <c r="Y82" i="2"/>
  <c r="Z82" i="2"/>
  <c r="AA82" i="2"/>
  <c r="AB82" i="2"/>
  <c r="AC82" i="2"/>
  <c r="AD82" i="2"/>
  <c r="AE82" i="2"/>
  <c r="AF82" i="2"/>
  <c r="AG82" i="2"/>
  <c r="AH82" i="2"/>
  <c r="AI82" i="2"/>
  <c r="AJ82" i="2"/>
  <c r="AK82" i="2"/>
  <c r="AL82" i="2"/>
  <c r="AM82" i="2"/>
  <c r="AN82" i="2"/>
  <c r="AO82" i="2"/>
  <c r="AP82" i="2"/>
  <c r="AQ82" i="2"/>
  <c r="AR82" i="2"/>
  <c r="AS82" i="2"/>
  <c r="AT82" i="2"/>
  <c r="AU82" i="2"/>
  <c r="AV82" i="2"/>
  <c r="B84" i="2"/>
  <c r="C84" i="2"/>
  <c r="D84" i="2"/>
  <c r="E84" i="2"/>
  <c r="F84" i="2"/>
  <c r="G84" i="2"/>
  <c r="H84" i="2"/>
  <c r="I84" i="2"/>
  <c r="J84" i="2"/>
  <c r="K84" i="2"/>
  <c r="L84" i="2"/>
  <c r="M84" i="2"/>
  <c r="N84" i="2"/>
  <c r="O84" i="2"/>
  <c r="P84" i="2"/>
  <c r="Q84" i="2"/>
  <c r="R84" i="2"/>
  <c r="S84" i="2"/>
  <c r="T84" i="2"/>
  <c r="U84" i="2"/>
  <c r="V84" i="2"/>
  <c r="W84" i="2"/>
  <c r="X84" i="2"/>
  <c r="Y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AT84" i="2"/>
  <c r="AU84" i="2"/>
  <c r="AV84" i="2"/>
  <c r="B97" i="2"/>
  <c r="C97" i="2"/>
  <c r="D97" i="2"/>
  <c r="E97" i="2"/>
  <c r="F97" i="2"/>
  <c r="G97" i="2"/>
  <c r="H97" i="2"/>
  <c r="I97" i="2"/>
  <c r="J97" i="2"/>
  <c r="K97" i="2"/>
  <c r="L97" i="2"/>
  <c r="M97" i="2"/>
  <c r="N97" i="2"/>
  <c r="O97" i="2"/>
  <c r="P97" i="2"/>
  <c r="Q97" i="2"/>
  <c r="R97" i="2"/>
  <c r="S97" i="2"/>
  <c r="T97" i="2"/>
  <c r="U97" i="2"/>
  <c r="V97" i="2"/>
  <c r="W97" i="2"/>
  <c r="X97" i="2"/>
  <c r="Y97" i="2"/>
  <c r="Z97" i="2"/>
  <c r="AA97" i="2"/>
  <c r="AB97" i="2"/>
  <c r="AC97" i="2"/>
  <c r="AD97" i="2"/>
  <c r="AE97" i="2"/>
  <c r="AF97" i="2"/>
  <c r="AG97" i="2"/>
  <c r="AH97" i="2"/>
  <c r="AI97" i="2"/>
  <c r="AJ97" i="2"/>
  <c r="AK97" i="2"/>
  <c r="AL97" i="2"/>
  <c r="AM97" i="2"/>
  <c r="AN97" i="2"/>
  <c r="AO97" i="2"/>
  <c r="AP97" i="2"/>
  <c r="AQ97" i="2"/>
  <c r="AR97" i="2"/>
  <c r="AS97" i="2"/>
  <c r="AT97" i="2"/>
  <c r="AU97" i="2"/>
  <c r="AV97" i="2"/>
  <c r="B127" i="2"/>
  <c r="C127" i="2"/>
  <c r="D127" i="2"/>
  <c r="E127" i="2"/>
  <c r="F127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V127" i="2"/>
  <c r="W127" i="2"/>
  <c r="X127" i="2"/>
  <c r="Y127" i="2"/>
  <c r="Z127" i="2"/>
  <c r="AA127" i="2"/>
  <c r="AB127" i="2"/>
  <c r="AC127" i="2"/>
  <c r="AD127" i="2"/>
  <c r="AE127" i="2"/>
  <c r="AF127" i="2"/>
  <c r="AG127" i="2"/>
  <c r="AH127" i="2"/>
  <c r="AI127" i="2"/>
  <c r="AJ127" i="2"/>
  <c r="AK127" i="2"/>
  <c r="AL127" i="2"/>
  <c r="AM127" i="2"/>
  <c r="AN127" i="2"/>
  <c r="AO127" i="2"/>
  <c r="AP127" i="2"/>
  <c r="AQ127" i="2"/>
  <c r="AR127" i="2"/>
  <c r="AS127" i="2"/>
  <c r="AT127" i="2"/>
  <c r="AU127" i="2"/>
  <c r="AV127" i="2"/>
  <c r="B139" i="2"/>
  <c r="C139" i="2"/>
  <c r="D139" i="2"/>
  <c r="E139" i="2"/>
  <c r="F139" i="2"/>
  <c r="G139" i="2"/>
  <c r="H139" i="2"/>
  <c r="I139" i="2"/>
  <c r="J139" i="2"/>
  <c r="K139" i="2"/>
  <c r="L139" i="2"/>
  <c r="M139" i="2"/>
  <c r="N139" i="2"/>
  <c r="O139" i="2"/>
  <c r="P139" i="2"/>
  <c r="Q139" i="2"/>
  <c r="R139" i="2"/>
  <c r="S139" i="2"/>
  <c r="T139" i="2"/>
  <c r="U139" i="2"/>
  <c r="V139" i="2"/>
  <c r="W139" i="2"/>
  <c r="X139" i="2"/>
  <c r="Y139" i="2"/>
  <c r="Z139" i="2"/>
  <c r="AA139" i="2"/>
  <c r="AB139" i="2"/>
  <c r="AC139" i="2"/>
  <c r="AD139" i="2"/>
  <c r="AE139" i="2"/>
  <c r="AF139" i="2"/>
  <c r="AG139" i="2"/>
  <c r="AH139" i="2"/>
  <c r="AI139" i="2"/>
  <c r="AJ139" i="2"/>
  <c r="AK139" i="2"/>
  <c r="AL139" i="2"/>
  <c r="AM139" i="2"/>
  <c r="AN139" i="2"/>
  <c r="AO139" i="2"/>
  <c r="AP139" i="2"/>
  <c r="AQ139" i="2"/>
  <c r="AR139" i="2"/>
  <c r="AS139" i="2"/>
  <c r="AT139" i="2"/>
  <c r="AU139" i="2"/>
  <c r="AV139" i="2"/>
  <c r="B140" i="2"/>
  <c r="C140" i="2"/>
  <c r="D140" i="2"/>
  <c r="E140" i="2"/>
  <c r="F140" i="2"/>
  <c r="G140" i="2"/>
  <c r="H140" i="2"/>
  <c r="I140" i="2"/>
  <c r="J140" i="2"/>
  <c r="K140" i="2"/>
  <c r="L140" i="2"/>
  <c r="M140" i="2"/>
  <c r="N140" i="2"/>
  <c r="O140" i="2"/>
  <c r="P140" i="2"/>
  <c r="Q140" i="2"/>
  <c r="R140" i="2"/>
  <c r="S140" i="2"/>
  <c r="T140" i="2"/>
  <c r="U140" i="2"/>
  <c r="V140" i="2"/>
  <c r="W140" i="2"/>
  <c r="X140" i="2"/>
  <c r="Y140" i="2"/>
  <c r="Z140" i="2"/>
  <c r="AA140" i="2"/>
  <c r="AB140" i="2"/>
  <c r="AC140" i="2"/>
  <c r="AD140" i="2"/>
  <c r="AE140" i="2"/>
  <c r="AF140" i="2"/>
  <c r="AG140" i="2"/>
  <c r="AH140" i="2"/>
  <c r="AI140" i="2"/>
  <c r="AJ140" i="2"/>
  <c r="AK140" i="2"/>
  <c r="AL140" i="2"/>
  <c r="AM140" i="2"/>
  <c r="AN140" i="2"/>
  <c r="AO140" i="2"/>
  <c r="AP140" i="2"/>
  <c r="AQ140" i="2"/>
  <c r="AR140" i="2"/>
  <c r="AS140" i="2"/>
  <c r="AT140" i="2"/>
  <c r="AU140" i="2"/>
  <c r="AV140" i="2"/>
  <c r="B151" i="2"/>
  <c r="C151" i="2"/>
  <c r="D151" i="2"/>
  <c r="E151" i="2"/>
  <c r="F151" i="2"/>
  <c r="G151" i="2"/>
  <c r="H151" i="2"/>
  <c r="I151" i="2"/>
  <c r="J151" i="2"/>
  <c r="K151" i="2"/>
  <c r="L151" i="2"/>
  <c r="M151" i="2"/>
  <c r="N151" i="2"/>
  <c r="O151" i="2"/>
  <c r="P151" i="2"/>
  <c r="Q151" i="2"/>
  <c r="R151" i="2"/>
  <c r="S151" i="2"/>
  <c r="T151" i="2"/>
  <c r="U151" i="2"/>
  <c r="V151" i="2"/>
  <c r="W151" i="2"/>
  <c r="X151" i="2"/>
  <c r="Y151" i="2"/>
  <c r="Z151" i="2"/>
  <c r="AA151" i="2"/>
  <c r="AB151" i="2"/>
  <c r="AC151" i="2"/>
  <c r="AD151" i="2"/>
  <c r="AE151" i="2"/>
  <c r="AF151" i="2"/>
  <c r="AG151" i="2"/>
  <c r="AH151" i="2"/>
  <c r="AI151" i="2"/>
  <c r="AJ151" i="2"/>
  <c r="AK151" i="2"/>
  <c r="AL151" i="2"/>
  <c r="AM151" i="2"/>
  <c r="AN151" i="2"/>
  <c r="AO151" i="2"/>
  <c r="AP151" i="2"/>
  <c r="AQ151" i="2"/>
  <c r="AR151" i="2"/>
  <c r="AS151" i="2"/>
  <c r="AT151" i="2"/>
  <c r="AU151" i="2"/>
  <c r="AV151" i="2"/>
  <c r="B153" i="2"/>
  <c r="C153" i="2"/>
  <c r="D153" i="2"/>
  <c r="E153" i="2"/>
  <c r="F153" i="2"/>
  <c r="G153" i="2"/>
  <c r="H153" i="2"/>
  <c r="I153" i="2"/>
  <c r="J153" i="2"/>
  <c r="K153" i="2"/>
  <c r="L153" i="2"/>
  <c r="M153" i="2"/>
  <c r="N153" i="2"/>
  <c r="O153" i="2"/>
  <c r="P153" i="2"/>
  <c r="Q153" i="2"/>
  <c r="R153" i="2"/>
  <c r="S153" i="2"/>
  <c r="T153" i="2"/>
  <c r="U153" i="2"/>
  <c r="V153" i="2"/>
  <c r="W153" i="2"/>
  <c r="X153" i="2"/>
  <c r="Y153" i="2"/>
  <c r="Z153" i="2"/>
  <c r="AA153" i="2"/>
  <c r="AB153" i="2"/>
  <c r="AC153" i="2"/>
  <c r="AD153" i="2"/>
  <c r="AE153" i="2"/>
  <c r="AF153" i="2"/>
  <c r="AG153" i="2"/>
  <c r="AH153" i="2"/>
  <c r="AI153" i="2"/>
  <c r="AJ153" i="2"/>
  <c r="AK153" i="2"/>
  <c r="AL153" i="2"/>
  <c r="AM153" i="2"/>
  <c r="AN153" i="2"/>
  <c r="AO153" i="2"/>
  <c r="AP153" i="2"/>
  <c r="AQ153" i="2"/>
  <c r="AR153" i="2"/>
  <c r="AS153" i="2"/>
  <c r="AT153" i="2"/>
  <c r="AU153" i="2"/>
  <c r="AV153" i="2"/>
  <c r="B162" i="2"/>
  <c r="C162" i="2"/>
  <c r="D162" i="2"/>
  <c r="E162" i="2"/>
  <c r="F162" i="2"/>
  <c r="G162" i="2"/>
  <c r="H162" i="2"/>
  <c r="I162" i="2"/>
  <c r="J162" i="2"/>
  <c r="K162" i="2"/>
  <c r="L162" i="2"/>
  <c r="M162" i="2"/>
  <c r="N162" i="2"/>
  <c r="O162" i="2"/>
  <c r="P162" i="2"/>
  <c r="Q162" i="2"/>
  <c r="R162" i="2"/>
  <c r="S162" i="2"/>
  <c r="T162" i="2"/>
  <c r="U162" i="2"/>
  <c r="V162" i="2"/>
  <c r="W162" i="2"/>
  <c r="X162" i="2"/>
  <c r="Y162" i="2"/>
  <c r="Z162" i="2"/>
  <c r="AA162" i="2"/>
  <c r="AB162" i="2"/>
  <c r="AC162" i="2"/>
  <c r="AD162" i="2"/>
  <c r="AE162" i="2"/>
  <c r="AF162" i="2"/>
  <c r="AG162" i="2"/>
  <c r="AH162" i="2"/>
  <c r="AI162" i="2"/>
  <c r="AJ162" i="2"/>
  <c r="AK162" i="2"/>
  <c r="AL162" i="2"/>
  <c r="AM162" i="2"/>
  <c r="AN162" i="2"/>
  <c r="AO162" i="2"/>
  <c r="AP162" i="2"/>
  <c r="AQ162" i="2"/>
  <c r="AR162" i="2"/>
  <c r="AS162" i="2"/>
  <c r="AT162" i="2"/>
  <c r="AU162" i="2"/>
  <c r="AV162" i="2"/>
  <c r="B166" i="2"/>
  <c r="C166" i="2"/>
  <c r="D166" i="2"/>
  <c r="E166" i="2"/>
  <c r="F166" i="2"/>
  <c r="G166" i="2"/>
  <c r="H166" i="2"/>
  <c r="I166" i="2"/>
  <c r="J166" i="2"/>
  <c r="K166" i="2"/>
  <c r="L166" i="2"/>
  <c r="M166" i="2"/>
  <c r="N166" i="2"/>
  <c r="O166" i="2"/>
  <c r="P166" i="2"/>
  <c r="Q166" i="2"/>
  <c r="R166" i="2"/>
  <c r="S166" i="2"/>
  <c r="T166" i="2"/>
  <c r="U166" i="2"/>
  <c r="V166" i="2"/>
  <c r="W166" i="2"/>
  <c r="X166" i="2"/>
  <c r="Y166" i="2"/>
  <c r="Z166" i="2"/>
  <c r="AA166" i="2"/>
  <c r="AB166" i="2"/>
  <c r="AC166" i="2"/>
  <c r="AD166" i="2"/>
  <c r="AE166" i="2"/>
  <c r="AF166" i="2"/>
  <c r="AG166" i="2"/>
  <c r="AH166" i="2"/>
  <c r="AI166" i="2"/>
  <c r="AJ166" i="2"/>
  <c r="AK166" i="2"/>
  <c r="AL166" i="2"/>
  <c r="AM166" i="2"/>
  <c r="AN166" i="2"/>
  <c r="AO166" i="2"/>
  <c r="AP166" i="2"/>
  <c r="AQ166" i="2"/>
  <c r="AR166" i="2"/>
  <c r="AS166" i="2"/>
  <c r="AT166" i="2"/>
  <c r="AU166" i="2"/>
  <c r="AV166" i="2"/>
  <c r="B167" i="2"/>
  <c r="C167" i="2"/>
  <c r="D167" i="2"/>
  <c r="E167" i="2"/>
  <c r="F167" i="2"/>
  <c r="G167" i="2"/>
  <c r="H167" i="2"/>
  <c r="I167" i="2"/>
  <c r="J167" i="2"/>
  <c r="K167" i="2"/>
  <c r="L167" i="2"/>
  <c r="M167" i="2"/>
  <c r="N167" i="2"/>
  <c r="O167" i="2"/>
  <c r="P167" i="2"/>
  <c r="Q167" i="2"/>
  <c r="R167" i="2"/>
  <c r="S167" i="2"/>
  <c r="T167" i="2"/>
  <c r="U167" i="2"/>
  <c r="V167" i="2"/>
  <c r="W167" i="2"/>
  <c r="X167" i="2"/>
  <c r="Y167" i="2"/>
  <c r="Z167" i="2"/>
  <c r="AA167" i="2"/>
  <c r="AB167" i="2"/>
  <c r="AC167" i="2"/>
  <c r="AD167" i="2"/>
  <c r="AE167" i="2"/>
  <c r="AF167" i="2"/>
  <c r="AG167" i="2"/>
  <c r="AH167" i="2"/>
  <c r="AI167" i="2"/>
  <c r="AJ167" i="2"/>
  <c r="AK167" i="2"/>
  <c r="AL167" i="2"/>
  <c r="AM167" i="2"/>
  <c r="AN167" i="2"/>
  <c r="AO167" i="2"/>
  <c r="AP167" i="2"/>
  <c r="AQ167" i="2"/>
  <c r="AR167" i="2"/>
  <c r="AS167" i="2"/>
  <c r="AT167" i="2"/>
  <c r="AU167" i="2"/>
  <c r="AV167" i="2"/>
  <c r="B173" i="2"/>
  <c r="C173" i="2"/>
  <c r="D173" i="2"/>
  <c r="E173" i="2"/>
  <c r="F173" i="2"/>
  <c r="G173" i="2"/>
  <c r="H173" i="2"/>
  <c r="I173" i="2"/>
  <c r="J173" i="2"/>
  <c r="K173" i="2"/>
  <c r="L173" i="2"/>
  <c r="M173" i="2"/>
  <c r="N173" i="2"/>
  <c r="O173" i="2"/>
  <c r="P173" i="2"/>
  <c r="Q173" i="2"/>
  <c r="R173" i="2"/>
  <c r="S173" i="2"/>
  <c r="T173" i="2"/>
  <c r="U173" i="2"/>
  <c r="V173" i="2"/>
  <c r="W173" i="2"/>
  <c r="X173" i="2"/>
  <c r="Y173" i="2"/>
  <c r="Z173" i="2"/>
  <c r="AA173" i="2"/>
  <c r="AB173" i="2"/>
  <c r="AC173" i="2"/>
  <c r="AD173" i="2"/>
  <c r="AE173" i="2"/>
  <c r="AF173" i="2"/>
  <c r="AG173" i="2"/>
  <c r="AH173" i="2"/>
  <c r="AI173" i="2"/>
  <c r="AJ173" i="2"/>
  <c r="AK173" i="2"/>
  <c r="AL173" i="2"/>
  <c r="AM173" i="2"/>
  <c r="AN173" i="2"/>
  <c r="AO173" i="2"/>
  <c r="AP173" i="2"/>
  <c r="AQ173" i="2"/>
  <c r="AR173" i="2"/>
  <c r="AS173" i="2"/>
  <c r="AT173" i="2"/>
  <c r="AU173" i="2"/>
  <c r="AV173" i="2"/>
  <c r="B176" i="2"/>
  <c r="C176" i="2"/>
  <c r="D176" i="2"/>
  <c r="E176" i="2"/>
  <c r="F176" i="2"/>
  <c r="G176" i="2"/>
  <c r="H176" i="2"/>
  <c r="I176" i="2"/>
  <c r="J176" i="2"/>
  <c r="K176" i="2"/>
  <c r="L176" i="2"/>
  <c r="M176" i="2"/>
  <c r="N176" i="2"/>
  <c r="O176" i="2"/>
  <c r="P176" i="2"/>
  <c r="Q176" i="2"/>
  <c r="R176" i="2"/>
  <c r="S176" i="2"/>
  <c r="T176" i="2"/>
  <c r="U176" i="2"/>
  <c r="V176" i="2"/>
  <c r="W176" i="2"/>
  <c r="X176" i="2"/>
  <c r="Y176" i="2"/>
  <c r="Z176" i="2"/>
  <c r="AA176" i="2"/>
  <c r="AB176" i="2"/>
  <c r="AC176" i="2"/>
  <c r="AD176" i="2"/>
  <c r="AE176" i="2"/>
  <c r="AF176" i="2"/>
  <c r="AG176" i="2"/>
  <c r="AH176" i="2"/>
  <c r="AI176" i="2"/>
  <c r="AJ176" i="2"/>
  <c r="AK176" i="2"/>
  <c r="AL176" i="2"/>
  <c r="AM176" i="2"/>
  <c r="AN176" i="2"/>
  <c r="AO176" i="2"/>
  <c r="AP176" i="2"/>
  <c r="AQ176" i="2"/>
  <c r="AR176" i="2"/>
  <c r="AS176" i="2"/>
  <c r="AT176" i="2"/>
  <c r="AU176" i="2"/>
  <c r="AV176" i="2"/>
  <c r="B193" i="2"/>
  <c r="C193" i="2"/>
  <c r="D193" i="2"/>
  <c r="E193" i="2"/>
  <c r="F193" i="2"/>
  <c r="G193" i="2"/>
  <c r="H193" i="2"/>
  <c r="I193" i="2"/>
  <c r="J193" i="2"/>
  <c r="K193" i="2"/>
  <c r="L193" i="2"/>
  <c r="M193" i="2"/>
  <c r="N193" i="2"/>
  <c r="O193" i="2"/>
  <c r="P193" i="2"/>
  <c r="Q193" i="2"/>
  <c r="R193" i="2"/>
  <c r="S193" i="2"/>
  <c r="T193" i="2"/>
  <c r="U193" i="2"/>
  <c r="V193" i="2"/>
  <c r="W193" i="2"/>
  <c r="X193" i="2"/>
  <c r="Y193" i="2"/>
  <c r="Z193" i="2"/>
  <c r="AA193" i="2"/>
  <c r="AB193" i="2"/>
  <c r="AC193" i="2"/>
  <c r="AD193" i="2"/>
  <c r="AE193" i="2"/>
  <c r="AF193" i="2"/>
  <c r="AG193" i="2"/>
  <c r="AH193" i="2"/>
  <c r="AI193" i="2"/>
  <c r="AJ193" i="2"/>
  <c r="AK193" i="2"/>
  <c r="AL193" i="2"/>
  <c r="AM193" i="2"/>
  <c r="AN193" i="2"/>
  <c r="AO193" i="2"/>
  <c r="AP193" i="2"/>
  <c r="AQ193" i="2"/>
  <c r="AR193" i="2"/>
  <c r="AS193" i="2"/>
  <c r="AT193" i="2"/>
  <c r="AU193" i="2"/>
  <c r="AV193" i="2"/>
  <c r="B221" i="2"/>
  <c r="C221" i="2"/>
  <c r="D221" i="2"/>
  <c r="E221" i="2"/>
  <c r="F221" i="2"/>
  <c r="G221" i="2"/>
  <c r="H221" i="2"/>
  <c r="I221" i="2"/>
  <c r="J221" i="2"/>
  <c r="K221" i="2"/>
  <c r="L221" i="2"/>
  <c r="M221" i="2"/>
  <c r="N221" i="2"/>
  <c r="O221" i="2"/>
  <c r="P221" i="2"/>
  <c r="Q221" i="2"/>
  <c r="R221" i="2"/>
  <c r="S221" i="2"/>
  <c r="T221" i="2"/>
  <c r="U221" i="2"/>
  <c r="V221" i="2"/>
  <c r="W221" i="2"/>
  <c r="X221" i="2"/>
  <c r="Y221" i="2"/>
  <c r="Z221" i="2"/>
  <c r="AA221" i="2"/>
  <c r="AB221" i="2"/>
  <c r="AC221" i="2"/>
  <c r="AD221" i="2"/>
  <c r="AE221" i="2"/>
  <c r="AF221" i="2"/>
  <c r="AG221" i="2"/>
  <c r="AH221" i="2"/>
  <c r="AI221" i="2"/>
  <c r="AJ221" i="2"/>
  <c r="AK221" i="2"/>
  <c r="AL221" i="2"/>
  <c r="AM221" i="2"/>
  <c r="AN221" i="2"/>
  <c r="AO221" i="2"/>
  <c r="AP221" i="2"/>
  <c r="AQ221" i="2"/>
  <c r="AR221" i="2"/>
  <c r="AS221" i="2"/>
  <c r="AT221" i="2"/>
  <c r="AU221" i="2"/>
  <c r="AV221" i="2"/>
  <c r="B251" i="2"/>
  <c r="C251" i="2"/>
  <c r="D251" i="2"/>
  <c r="E251" i="2"/>
  <c r="F251" i="2"/>
  <c r="G251" i="2"/>
  <c r="H251" i="2"/>
  <c r="I251" i="2"/>
  <c r="J251" i="2"/>
  <c r="K251" i="2"/>
  <c r="L251" i="2"/>
  <c r="M251" i="2"/>
  <c r="N251" i="2"/>
  <c r="O251" i="2"/>
  <c r="P251" i="2"/>
  <c r="Q251" i="2"/>
  <c r="R251" i="2"/>
  <c r="S251" i="2"/>
  <c r="T251" i="2"/>
  <c r="U251" i="2"/>
  <c r="V251" i="2"/>
  <c r="W251" i="2"/>
  <c r="X251" i="2"/>
  <c r="Y251" i="2"/>
  <c r="Z251" i="2"/>
  <c r="AA251" i="2"/>
  <c r="AB251" i="2"/>
  <c r="AC251" i="2"/>
  <c r="AD251" i="2"/>
  <c r="AE251" i="2"/>
  <c r="AF251" i="2"/>
  <c r="AG251" i="2"/>
  <c r="AH251" i="2"/>
  <c r="AI251" i="2"/>
  <c r="AJ251" i="2"/>
  <c r="AK251" i="2"/>
  <c r="AL251" i="2"/>
  <c r="AM251" i="2"/>
  <c r="AN251" i="2"/>
  <c r="AO251" i="2"/>
  <c r="AP251" i="2"/>
  <c r="AQ251" i="2"/>
  <c r="AR251" i="2"/>
  <c r="AS251" i="2"/>
  <c r="AT251" i="2"/>
  <c r="AU251" i="2"/>
  <c r="AV251" i="2"/>
  <c r="B281" i="2"/>
  <c r="C281" i="2"/>
  <c r="D281" i="2"/>
  <c r="E281" i="2"/>
  <c r="F281" i="2"/>
  <c r="G281" i="2"/>
  <c r="H281" i="2"/>
  <c r="I281" i="2"/>
  <c r="J281" i="2"/>
  <c r="K281" i="2"/>
  <c r="L281" i="2"/>
  <c r="M281" i="2"/>
  <c r="N281" i="2"/>
  <c r="O281" i="2"/>
  <c r="P281" i="2"/>
  <c r="Q281" i="2"/>
  <c r="R281" i="2"/>
  <c r="S281" i="2"/>
  <c r="T281" i="2"/>
  <c r="U281" i="2"/>
  <c r="V281" i="2"/>
  <c r="W281" i="2"/>
  <c r="X281" i="2"/>
  <c r="Y281" i="2"/>
  <c r="Z281" i="2"/>
  <c r="AA281" i="2"/>
  <c r="AB281" i="2"/>
  <c r="AC281" i="2"/>
  <c r="AD281" i="2"/>
  <c r="AE281" i="2"/>
  <c r="AF281" i="2"/>
  <c r="AG281" i="2"/>
  <c r="AH281" i="2"/>
  <c r="AI281" i="2"/>
  <c r="AJ281" i="2"/>
  <c r="AK281" i="2"/>
  <c r="AL281" i="2"/>
  <c r="AM281" i="2"/>
  <c r="AN281" i="2"/>
  <c r="AO281" i="2"/>
  <c r="AP281" i="2"/>
  <c r="AQ281" i="2"/>
  <c r="AR281" i="2"/>
  <c r="AS281" i="2"/>
  <c r="AT281" i="2"/>
  <c r="AU281" i="2"/>
  <c r="AV281" i="2"/>
  <c r="B282" i="2"/>
  <c r="C282" i="2"/>
  <c r="D282" i="2"/>
  <c r="E282" i="2"/>
  <c r="F282" i="2"/>
  <c r="G282" i="2"/>
  <c r="H282" i="2"/>
  <c r="I282" i="2"/>
  <c r="J282" i="2"/>
  <c r="K282" i="2"/>
  <c r="L282" i="2"/>
  <c r="M282" i="2"/>
  <c r="N282" i="2"/>
  <c r="O282" i="2"/>
  <c r="P282" i="2"/>
  <c r="Q282" i="2"/>
  <c r="R282" i="2"/>
  <c r="S282" i="2"/>
  <c r="T282" i="2"/>
  <c r="U282" i="2"/>
  <c r="V282" i="2"/>
  <c r="W282" i="2"/>
  <c r="X282" i="2"/>
  <c r="Y282" i="2"/>
  <c r="Z282" i="2"/>
  <c r="AA282" i="2"/>
  <c r="AB282" i="2"/>
  <c r="AC282" i="2"/>
  <c r="AD282" i="2"/>
  <c r="AE282" i="2"/>
  <c r="AF282" i="2"/>
  <c r="AG282" i="2"/>
  <c r="AH282" i="2"/>
  <c r="AI282" i="2"/>
  <c r="AJ282" i="2"/>
  <c r="AK282" i="2"/>
  <c r="AL282" i="2"/>
  <c r="AM282" i="2"/>
  <c r="AN282" i="2"/>
  <c r="AO282" i="2"/>
  <c r="AP282" i="2"/>
  <c r="AQ282" i="2"/>
  <c r="AR282" i="2"/>
  <c r="AS282" i="2"/>
  <c r="AT282" i="2"/>
  <c r="AU282" i="2"/>
  <c r="AV282" i="2"/>
  <c r="B297" i="2"/>
  <c r="C297" i="2"/>
  <c r="D297" i="2"/>
  <c r="E297" i="2"/>
  <c r="F297" i="2"/>
  <c r="G297" i="2"/>
  <c r="H297" i="2"/>
  <c r="I297" i="2"/>
  <c r="J297" i="2"/>
  <c r="K297" i="2"/>
  <c r="L297" i="2"/>
  <c r="M297" i="2"/>
  <c r="N297" i="2"/>
  <c r="O297" i="2"/>
  <c r="P297" i="2"/>
  <c r="Q297" i="2"/>
  <c r="R297" i="2"/>
  <c r="S297" i="2"/>
  <c r="T297" i="2"/>
  <c r="U297" i="2"/>
  <c r="V297" i="2"/>
  <c r="W297" i="2"/>
  <c r="X297" i="2"/>
  <c r="Y297" i="2"/>
  <c r="Z297" i="2"/>
  <c r="AA297" i="2"/>
  <c r="AB297" i="2"/>
  <c r="AC297" i="2"/>
  <c r="AD297" i="2"/>
  <c r="AE297" i="2"/>
  <c r="AF297" i="2"/>
  <c r="AG297" i="2"/>
  <c r="AH297" i="2"/>
  <c r="AI297" i="2"/>
  <c r="AJ297" i="2"/>
  <c r="AK297" i="2"/>
  <c r="AL297" i="2"/>
  <c r="AM297" i="2"/>
  <c r="AN297" i="2"/>
  <c r="AO297" i="2"/>
  <c r="AP297" i="2"/>
  <c r="AQ297" i="2"/>
  <c r="AR297" i="2"/>
  <c r="AS297" i="2"/>
  <c r="AT297" i="2"/>
  <c r="AU297" i="2"/>
  <c r="AV297" i="2"/>
  <c r="B305" i="2"/>
  <c r="C305" i="2"/>
  <c r="D305" i="2"/>
  <c r="E305" i="2"/>
  <c r="F305" i="2"/>
  <c r="G305" i="2"/>
  <c r="H305" i="2"/>
  <c r="I305" i="2"/>
  <c r="J305" i="2"/>
  <c r="K305" i="2"/>
  <c r="L305" i="2"/>
  <c r="M305" i="2"/>
  <c r="N305" i="2"/>
  <c r="O305" i="2"/>
  <c r="P305" i="2"/>
  <c r="Q305" i="2"/>
  <c r="R305" i="2"/>
  <c r="S305" i="2"/>
  <c r="T305" i="2"/>
  <c r="U305" i="2"/>
  <c r="V305" i="2"/>
  <c r="W305" i="2"/>
  <c r="X305" i="2"/>
  <c r="Y305" i="2"/>
  <c r="Z305" i="2"/>
  <c r="AA305" i="2"/>
  <c r="AB305" i="2"/>
  <c r="AC305" i="2"/>
  <c r="AD305" i="2"/>
  <c r="AE305" i="2"/>
  <c r="AF305" i="2"/>
  <c r="AG305" i="2"/>
  <c r="AH305" i="2"/>
  <c r="AI305" i="2"/>
  <c r="AJ305" i="2"/>
  <c r="AK305" i="2"/>
  <c r="AL305" i="2"/>
  <c r="AM305" i="2"/>
  <c r="AN305" i="2"/>
  <c r="AO305" i="2"/>
  <c r="AP305" i="2"/>
  <c r="AQ305" i="2"/>
  <c r="AR305" i="2"/>
  <c r="AS305" i="2"/>
  <c r="AT305" i="2"/>
  <c r="AU305" i="2"/>
  <c r="AV305" i="2"/>
  <c r="B306" i="2"/>
  <c r="C306" i="2"/>
  <c r="D306" i="2"/>
  <c r="E306" i="2"/>
  <c r="F306" i="2"/>
  <c r="G306" i="2"/>
  <c r="H306" i="2"/>
  <c r="I306" i="2"/>
  <c r="J306" i="2"/>
  <c r="K306" i="2"/>
  <c r="L306" i="2"/>
  <c r="M306" i="2"/>
  <c r="N306" i="2"/>
  <c r="O306" i="2"/>
  <c r="P306" i="2"/>
  <c r="Q306" i="2"/>
  <c r="R306" i="2"/>
  <c r="S306" i="2"/>
  <c r="T306" i="2"/>
  <c r="U306" i="2"/>
  <c r="V306" i="2"/>
  <c r="W306" i="2"/>
  <c r="X306" i="2"/>
  <c r="Y306" i="2"/>
  <c r="Z306" i="2"/>
  <c r="AA306" i="2"/>
  <c r="AB306" i="2"/>
  <c r="AC306" i="2"/>
  <c r="AD306" i="2"/>
  <c r="AE306" i="2"/>
  <c r="AF306" i="2"/>
  <c r="AG306" i="2"/>
  <c r="AH306" i="2"/>
  <c r="AI306" i="2"/>
  <c r="AJ306" i="2"/>
  <c r="AK306" i="2"/>
  <c r="AL306" i="2"/>
  <c r="AM306" i="2"/>
  <c r="AN306" i="2"/>
  <c r="AO306" i="2"/>
  <c r="AP306" i="2"/>
  <c r="AQ306" i="2"/>
  <c r="AR306" i="2"/>
  <c r="AS306" i="2"/>
  <c r="AT306" i="2"/>
  <c r="AU306" i="2"/>
  <c r="AV306" i="2"/>
  <c r="B319" i="2"/>
  <c r="C319" i="2"/>
  <c r="D319" i="2"/>
  <c r="E319" i="2"/>
  <c r="F319" i="2"/>
  <c r="G319" i="2"/>
  <c r="H319" i="2"/>
  <c r="I319" i="2"/>
  <c r="J319" i="2"/>
  <c r="K319" i="2"/>
  <c r="L319" i="2"/>
  <c r="M319" i="2"/>
  <c r="N319" i="2"/>
  <c r="O319" i="2"/>
  <c r="P319" i="2"/>
  <c r="Q319" i="2"/>
  <c r="R319" i="2"/>
  <c r="S319" i="2"/>
  <c r="T319" i="2"/>
  <c r="U319" i="2"/>
  <c r="V319" i="2"/>
  <c r="W319" i="2"/>
  <c r="X319" i="2"/>
  <c r="Y319" i="2"/>
  <c r="Z319" i="2"/>
  <c r="AA319" i="2"/>
  <c r="AB319" i="2"/>
  <c r="AC319" i="2"/>
  <c r="AD319" i="2"/>
  <c r="AE319" i="2"/>
  <c r="AF319" i="2"/>
  <c r="AG319" i="2"/>
  <c r="AH319" i="2"/>
  <c r="AI319" i="2"/>
  <c r="AJ319" i="2"/>
  <c r="AK319" i="2"/>
  <c r="AL319" i="2"/>
  <c r="AM319" i="2"/>
  <c r="AN319" i="2"/>
  <c r="AO319" i="2"/>
  <c r="AP319" i="2"/>
  <c r="AQ319" i="2"/>
  <c r="AR319" i="2"/>
  <c r="AS319" i="2"/>
  <c r="AT319" i="2"/>
  <c r="AU319" i="2"/>
  <c r="AV319" i="2"/>
  <c r="B337" i="2"/>
  <c r="C337" i="2"/>
  <c r="D337" i="2"/>
  <c r="E337" i="2"/>
  <c r="F337" i="2"/>
  <c r="G337" i="2"/>
  <c r="H337" i="2"/>
  <c r="I337" i="2"/>
  <c r="J337" i="2"/>
  <c r="K337" i="2"/>
  <c r="L337" i="2"/>
  <c r="M337" i="2"/>
  <c r="N337" i="2"/>
  <c r="O337" i="2"/>
  <c r="P337" i="2"/>
  <c r="Q337" i="2"/>
  <c r="R337" i="2"/>
  <c r="S337" i="2"/>
  <c r="T337" i="2"/>
  <c r="U337" i="2"/>
  <c r="V337" i="2"/>
  <c r="W337" i="2"/>
  <c r="X337" i="2"/>
  <c r="Y337" i="2"/>
  <c r="Z337" i="2"/>
  <c r="AA337" i="2"/>
  <c r="AB337" i="2"/>
  <c r="AC337" i="2"/>
  <c r="AD337" i="2"/>
  <c r="AE337" i="2"/>
  <c r="AF337" i="2"/>
  <c r="AG337" i="2"/>
  <c r="AH337" i="2"/>
  <c r="AI337" i="2"/>
  <c r="AJ337" i="2"/>
  <c r="AK337" i="2"/>
  <c r="AL337" i="2"/>
  <c r="AM337" i="2"/>
  <c r="AN337" i="2"/>
  <c r="AO337" i="2"/>
  <c r="AP337" i="2"/>
  <c r="AQ337" i="2"/>
  <c r="AR337" i="2"/>
  <c r="AS337" i="2"/>
  <c r="AT337" i="2"/>
  <c r="AU337" i="2"/>
  <c r="AV337" i="2"/>
  <c r="B341" i="2"/>
  <c r="C341" i="2"/>
  <c r="D341" i="2"/>
  <c r="E341" i="2"/>
  <c r="F341" i="2"/>
  <c r="G341" i="2"/>
  <c r="H341" i="2"/>
  <c r="I341" i="2"/>
  <c r="J341" i="2"/>
  <c r="K341" i="2"/>
  <c r="L341" i="2"/>
  <c r="M341" i="2"/>
  <c r="N341" i="2"/>
  <c r="O341" i="2"/>
  <c r="P341" i="2"/>
  <c r="Q341" i="2"/>
  <c r="R341" i="2"/>
  <c r="S341" i="2"/>
  <c r="T341" i="2"/>
  <c r="U341" i="2"/>
  <c r="V341" i="2"/>
  <c r="W341" i="2"/>
  <c r="X341" i="2"/>
  <c r="Y341" i="2"/>
  <c r="Z341" i="2"/>
  <c r="AA341" i="2"/>
  <c r="AB341" i="2"/>
  <c r="AC341" i="2"/>
  <c r="AD341" i="2"/>
  <c r="AE341" i="2"/>
  <c r="AF341" i="2"/>
  <c r="AG341" i="2"/>
  <c r="AH341" i="2"/>
  <c r="AI341" i="2"/>
  <c r="AJ341" i="2"/>
  <c r="AK341" i="2"/>
  <c r="AL341" i="2"/>
  <c r="AM341" i="2"/>
  <c r="AN341" i="2"/>
  <c r="AO341" i="2"/>
  <c r="AP341" i="2"/>
  <c r="AQ341" i="2"/>
  <c r="AR341" i="2"/>
  <c r="AS341" i="2"/>
  <c r="AT341" i="2"/>
  <c r="AU341" i="2"/>
  <c r="AV341" i="2"/>
  <c r="B344" i="2"/>
  <c r="C344" i="2"/>
  <c r="D344" i="2"/>
  <c r="E344" i="2"/>
  <c r="F344" i="2"/>
  <c r="G344" i="2"/>
  <c r="H344" i="2"/>
  <c r="I344" i="2"/>
  <c r="J344" i="2"/>
  <c r="K344" i="2"/>
  <c r="L344" i="2"/>
  <c r="M344" i="2"/>
  <c r="N344" i="2"/>
  <c r="O344" i="2"/>
  <c r="P344" i="2"/>
  <c r="Q344" i="2"/>
  <c r="R344" i="2"/>
  <c r="S344" i="2"/>
  <c r="T344" i="2"/>
  <c r="U344" i="2"/>
  <c r="V344" i="2"/>
  <c r="W344" i="2"/>
  <c r="X344" i="2"/>
  <c r="Y344" i="2"/>
  <c r="Z344" i="2"/>
  <c r="AA344" i="2"/>
  <c r="AB344" i="2"/>
  <c r="AC344" i="2"/>
  <c r="AD344" i="2"/>
  <c r="AE344" i="2"/>
  <c r="AF344" i="2"/>
  <c r="AG344" i="2"/>
  <c r="AH344" i="2"/>
  <c r="AI344" i="2"/>
  <c r="AJ344" i="2"/>
  <c r="AK344" i="2"/>
  <c r="AL344" i="2"/>
  <c r="AM344" i="2"/>
  <c r="AN344" i="2"/>
  <c r="AO344" i="2"/>
  <c r="AP344" i="2"/>
  <c r="AQ344" i="2"/>
  <c r="AR344" i="2"/>
  <c r="AS344" i="2"/>
  <c r="AT344" i="2"/>
  <c r="AU344" i="2"/>
  <c r="AV344" i="2"/>
  <c r="B357" i="2"/>
  <c r="C357" i="2"/>
  <c r="D357" i="2"/>
  <c r="E357" i="2"/>
  <c r="F357" i="2"/>
  <c r="G357" i="2"/>
  <c r="H357" i="2"/>
  <c r="I357" i="2"/>
  <c r="J357" i="2"/>
  <c r="K357" i="2"/>
  <c r="L357" i="2"/>
  <c r="M357" i="2"/>
  <c r="N357" i="2"/>
  <c r="O357" i="2"/>
  <c r="P357" i="2"/>
  <c r="Q357" i="2"/>
  <c r="R357" i="2"/>
  <c r="S357" i="2"/>
  <c r="T357" i="2"/>
  <c r="U357" i="2"/>
  <c r="V357" i="2"/>
  <c r="W357" i="2"/>
  <c r="X357" i="2"/>
  <c r="Y357" i="2"/>
  <c r="Z357" i="2"/>
  <c r="AA357" i="2"/>
  <c r="AB357" i="2"/>
  <c r="AC357" i="2"/>
  <c r="AD357" i="2"/>
  <c r="AE357" i="2"/>
  <c r="AF357" i="2"/>
  <c r="AG357" i="2"/>
  <c r="AH357" i="2"/>
  <c r="AI357" i="2"/>
  <c r="AJ357" i="2"/>
  <c r="AK357" i="2"/>
  <c r="AL357" i="2"/>
  <c r="AM357" i="2"/>
  <c r="AN357" i="2"/>
  <c r="AO357" i="2"/>
  <c r="AP357" i="2"/>
  <c r="AQ357" i="2"/>
  <c r="AR357" i="2"/>
  <c r="AS357" i="2"/>
  <c r="AT357" i="2"/>
  <c r="AU357" i="2"/>
  <c r="AV357" i="2"/>
  <c r="B381" i="2"/>
  <c r="C381" i="2"/>
  <c r="D381" i="2"/>
  <c r="E381" i="2"/>
  <c r="F381" i="2"/>
  <c r="G381" i="2"/>
  <c r="H381" i="2"/>
  <c r="I381" i="2"/>
  <c r="J381" i="2"/>
  <c r="K381" i="2"/>
  <c r="L381" i="2"/>
  <c r="M381" i="2"/>
  <c r="N381" i="2"/>
  <c r="O381" i="2"/>
  <c r="P381" i="2"/>
  <c r="Q381" i="2"/>
  <c r="R381" i="2"/>
  <c r="S381" i="2"/>
  <c r="T381" i="2"/>
  <c r="U381" i="2"/>
  <c r="V381" i="2"/>
  <c r="W381" i="2"/>
  <c r="X381" i="2"/>
  <c r="Y381" i="2"/>
  <c r="Z381" i="2"/>
  <c r="AA381" i="2"/>
  <c r="AB381" i="2"/>
  <c r="AC381" i="2"/>
  <c r="AD381" i="2"/>
  <c r="AE381" i="2"/>
  <c r="AF381" i="2"/>
  <c r="AG381" i="2"/>
  <c r="AH381" i="2"/>
  <c r="AI381" i="2"/>
  <c r="AJ381" i="2"/>
  <c r="AK381" i="2"/>
  <c r="AL381" i="2"/>
  <c r="AM381" i="2"/>
  <c r="AN381" i="2"/>
  <c r="AO381" i="2"/>
  <c r="AP381" i="2"/>
  <c r="AQ381" i="2"/>
  <c r="AR381" i="2"/>
  <c r="AS381" i="2"/>
  <c r="AT381" i="2"/>
  <c r="AU381" i="2"/>
  <c r="AV381" i="2"/>
  <c r="B17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S17" i="2"/>
  <c r="AT17" i="2"/>
  <c r="AU17" i="2"/>
  <c r="AV17" i="2"/>
  <c r="B39" i="2"/>
  <c r="C39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AR39" i="2"/>
  <c r="AS39" i="2"/>
  <c r="AT39" i="2"/>
  <c r="AU39" i="2"/>
  <c r="AV39" i="2"/>
  <c r="B48" i="2"/>
  <c r="C48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AB48" i="2"/>
  <c r="AC48" i="2"/>
  <c r="AD48" i="2"/>
  <c r="AE48" i="2"/>
  <c r="AF48" i="2"/>
  <c r="AG48" i="2"/>
  <c r="AH48" i="2"/>
  <c r="AI48" i="2"/>
  <c r="AJ48" i="2"/>
  <c r="AK48" i="2"/>
  <c r="AL48" i="2"/>
  <c r="AM48" i="2"/>
  <c r="AN48" i="2"/>
  <c r="AO48" i="2"/>
  <c r="AP48" i="2"/>
  <c r="AQ48" i="2"/>
  <c r="AR48" i="2"/>
  <c r="AS48" i="2"/>
  <c r="AT48" i="2"/>
  <c r="AU48" i="2"/>
  <c r="AV48" i="2"/>
  <c r="B57" i="2"/>
  <c r="C57" i="2"/>
  <c r="D57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V57" i="2"/>
  <c r="W57" i="2"/>
  <c r="X57" i="2"/>
  <c r="Y57" i="2"/>
  <c r="Z57" i="2"/>
  <c r="AA57" i="2"/>
  <c r="AB57" i="2"/>
  <c r="AC57" i="2"/>
  <c r="AD57" i="2"/>
  <c r="AE57" i="2"/>
  <c r="AF57" i="2"/>
  <c r="AG57" i="2"/>
  <c r="AH57" i="2"/>
  <c r="AI57" i="2"/>
  <c r="AJ57" i="2"/>
  <c r="AK57" i="2"/>
  <c r="AL57" i="2"/>
  <c r="AM57" i="2"/>
  <c r="AN57" i="2"/>
  <c r="AO57" i="2"/>
  <c r="AP57" i="2"/>
  <c r="AQ57" i="2"/>
  <c r="AR57" i="2"/>
  <c r="AS57" i="2"/>
  <c r="AT57" i="2"/>
  <c r="AU57" i="2"/>
  <c r="AV57" i="2"/>
  <c r="B63" i="2"/>
  <c r="C63" i="2"/>
  <c r="D63" i="2"/>
  <c r="E63" i="2"/>
  <c r="F63" i="2"/>
  <c r="G63" i="2"/>
  <c r="H63" i="2"/>
  <c r="I63" i="2"/>
  <c r="J63" i="2"/>
  <c r="K63" i="2"/>
  <c r="L63" i="2"/>
  <c r="M63" i="2"/>
  <c r="N63" i="2"/>
  <c r="O63" i="2"/>
  <c r="P63" i="2"/>
  <c r="Q63" i="2"/>
  <c r="R63" i="2"/>
  <c r="S63" i="2"/>
  <c r="T63" i="2"/>
  <c r="U63" i="2"/>
  <c r="V63" i="2"/>
  <c r="W63" i="2"/>
  <c r="X63" i="2"/>
  <c r="Y63" i="2"/>
  <c r="Z63" i="2"/>
  <c r="AA63" i="2"/>
  <c r="AB63" i="2"/>
  <c r="AC63" i="2"/>
  <c r="AD63" i="2"/>
  <c r="AE63" i="2"/>
  <c r="AF63" i="2"/>
  <c r="AG63" i="2"/>
  <c r="AH63" i="2"/>
  <c r="AI63" i="2"/>
  <c r="AJ63" i="2"/>
  <c r="AK63" i="2"/>
  <c r="AL63" i="2"/>
  <c r="AM63" i="2"/>
  <c r="AN63" i="2"/>
  <c r="AO63" i="2"/>
  <c r="AP63" i="2"/>
  <c r="AQ63" i="2"/>
  <c r="AR63" i="2"/>
  <c r="AS63" i="2"/>
  <c r="AT63" i="2"/>
  <c r="AU63" i="2"/>
  <c r="AV63" i="2"/>
  <c r="B67" i="2"/>
  <c r="C67" i="2"/>
  <c r="D67" i="2"/>
  <c r="E67" i="2"/>
  <c r="F67" i="2"/>
  <c r="G67" i="2"/>
  <c r="H67" i="2"/>
  <c r="I67" i="2"/>
  <c r="J67" i="2"/>
  <c r="K67" i="2"/>
  <c r="L67" i="2"/>
  <c r="M67" i="2"/>
  <c r="N67" i="2"/>
  <c r="O67" i="2"/>
  <c r="P67" i="2"/>
  <c r="Q67" i="2"/>
  <c r="R67" i="2"/>
  <c r="S67" i="2"/>
  <c r="T67" i="2"/>
  <c r="U67" i="2"/>
  <c r="V67" i="2"/>
  <c r="W67" i="2"/>
  <c r="X67" i="2"/>
  <c r="Y67" i="2"/>
  <c r="Z67" i="2"/>
  <c r="AA67" i="2"/>
  <c r="AB67" i="2"/>
  <c r="AC67" i="2"/>
  <c r="AD67" i="2"/>
  <c r="AE67" i="2"/>
  <c r="AF67" i="2"/>
  <c r="AG67" i="2"/>
  <c r="AH67" i="2"/>
  <c r="AI67" i="2"/>
  <c r="AJ67" i="2"/>
  <c r="AK67" i="2"/>
  <c r="AL67" i="2"/>
  <c r="AM67" i="2"/>
  <c r="AN67" i="2"/>
  <c r="AO67" i="2"/>
  <c r="AP67" i="2"/>
  <c r="AQ67" i="2"/>
  <c r="AR67" i="2"/>
  <c r="AS67" i="2"/>
  <c r="AT67" i="2"/>
  <c r="AU67" i="2"/>
  <c r="AV67" i="2"/>
  <c r="B75" i="2"/>
  <c r="C75" i="2"/>
  <c r="D75" i="2"/>
  <c r="E75" i="2"/>
  <c r="F75" i="2"/>
  <c r="G75" i="2"/>
  <c r="H75" i="2"/>
  <c r="I75" i="2"/>
  <c r="J75" i="2"/>
  <c r="K75" i="2"/>
  <c r="L75" i="2"/>
  <c r="M75" i="2"/>
  <c r="N75" i="2"/>
  <c r="O75" i="2"/>
  <c r="P75" i="2"/>
  <c r="Q75" i="2"/>
  <c r="R75" i="2"/>
  <c r="S75" i="2"/>
  <c r="T75" i="2"/>
  <c r="U75" i="2"/>
  <c r="V75" i="2"/>
  <c r="W75" i="2"/>
  <c r="X75" i="2"/>
  <c r="Y75" i="2"/>
  <c r="Z75" i="2"/>
  <c r="AA75" i="2"/>
  <c r="AB75" i="2"/>
  <c r="AC75" i="2"/>
  <c r="AD75" i="2"/>
  <c r="AE75" i="2"/>
  <c r="AF75" i="2"/>
  <c r="AG75" i="2"/>
  <c r="AH75" i="2"/>
  <c r="AI75" i="2"/>
  <c r="AJ75" i="2"/>
  <c r="AK75" i="2"/>
  <c r="AL75" i="2"/>
  <c r="AM75" i="2"/>
  <c r="AN75" i="2"/>
  <c r="AO75" i="2"/>
  <c r="AP75" i="2"/>
  <c r="AQ75" i="2"/>
  <c r="AR75" i="2"/>
  <c r="AS75" i="2"/>
  <c r="AT75" i="2"/>
  <c r="AU75" i="2"/>
  <c r="AV75" i="2"/>
  <c r="B79" i="2"/>
  <c r="C79" i="2"/>
  <c r="D79" i="2"/>
  <c r="E79" i="2"/>
  <c r="F79" i="2"/>
  <c r="G79" i="2"/>
  <c r="H79" i="2"/>
  <c r="I79" i="2"/>
  <c r="J79" i="2"/>
  <c r="K79" i="2"/>
  <c r="L79" i="2"/>
  <c r="M79" i="2"/>
  <c r="N79" i="2"/>
  <c r="O79" i="2"/>
  <c r="P79" i="2"/>
  <c r="Q79" i="2"/>
  <c r="R79" i="2"/>
  <c r="S79" i="2"/>
  <c r="T79" i="2"/>
  <c r="U79" i="2"/>
  <c r="V79" i="2"/>
  <c r="W79" i="2"/>
  <c r="X79" i="2"/>
  <c r="Y79" i="2"/>
  <c r="Z79" i="2"/>
  <c r="AA79" i="2"/>
  <c r="AB79" i="2"/>
  <c r="AC79" i="2"/>
  <c r="AD79" i="2"/>
  <c r="AE79" i="2"/>
  <c r="AF79" i="2"/>
  <c r="AG79" i="2"/>
  <c r="AH79" i="2"/>
  <c r="AI79" i="2"/>
  <c r="AJ79" i="2"/>
  <c r="AK79" i="2"/>
  <c r="AL79" i="2"/>
  <c r="AM79" i="2"/>
  <c r="AN79" i="2"/>
  <c r="AO79" i="2"/>
  <c r="AP79" i="2"/>
  <c r="AQ79" i="2"/>
  <c r="AR79" i="2"/>
  <c r="AS79" i="2"/>
  <c r="AT79" i="2"/>
  <c r="AU79" i="2"/>
  <c r="AV79" i="2"/>
  <c r="B83" i="2"/>
  <c r="C83" i="2"/>
  <c r="D83" i="2"/>
  <c r="E83" i="2"/>
  <c r="F83" i="2"/>
  <c r="G83" i="2"/>
  <c r="H83" i="2"/>
  <c r="I83" i="2"/>
  <c r="J83" i="2"/>
  <c r="K83" i="2"/>
  <c r="L83" i="2"/>
  <c r="M83" i="2"/>
  <c r="N83" i="2"/>
  <c r="O83" i="2"/>
  <c r="P83" i="2"/>
  <c r="Q83" i="2"/>
  <c r="R83" i="2"/>
  <c r="S83" i="2"/>
  <c r="T83" i="2"/>
  <c r="U83" i="2"/>
  <c r="V83" i="2"/>
  <c r="W83" i="2"/>
  <c r="X83" i="2"/>
  <c r="Y83" i="2"/>
  <c r="Z83" i="2"/>
  <c r="AA83" i="2"/>
  <c r="AB83" i="2"/>
  <c r="AC83" i="2"/>
  <c r="AD83" i="2"/>
  <c r="AE83" i="2"/>
  <c r="AF83" i="2"/>
  <c r="AG83" i="2"/>
  <c r="AH83" i="2"/>
  <c r="AI83" i="2"/>
  <c r="AJ83" i="2"/>
  <c r="AK83" i="2"/>
  <c r="AL83" i="2"/>
  <c r="AM83" i="2"/>
  <c r="AN83" i="2"/>
  <c r="AO83" i="2"/>
  <c r="AP83" i="2"/>
  <c r="AQ83" i="2"/>
  <c r="AR83" i="2"/>
  <c r="AS83" i="2"/>
  <c r="AT83" i="2"/>
  <c r="AU83" i="2"/>
  <c r="AV83" i="2"/>
  <c r="B91" i="2"/>
  <c r="C91" i="2"/>
  <c r="D91" i="2"/>
  <c r="E91" i="2"/>
  <c r="F91" i="2"/>
  <c r="G91" i="2"/>
  <c r="H91" i="2"/>
  <c r="I91" i="2"/>
  <c r="J91" i="2"/>
  <c r="K91" i="2"/>
  <c r="L91" i="2"/>
  <c r="M91" i="2"/>
  <c r="N91" i="2"/>
  <c r="O91" i="2"/>
  <c r="P91" i="2"/>
  <c r="Q91" i="2"/>
  <c r="R91" i="2"/>
  <c r="S91" i="2"/>
  <c r="T91" i="2"/>
  <c r="U91" i="2"/>
  <c r="V91" i="2"/>
  <c r="W91" i="2"/>
  <c r="X91" i="2"/>
  <c r="Y91" i="2"/>
  <c r="Z91" i="2"/>
  <c r="AA91" i="2"/>
  <c r="AB91" i="2"/>
  <c r="AC91" i="2"/>
  <c r="AD91" i="2"/>
  <c r="AE91" i="2"/>
  <c r="AF91" i="2"/>
  <c r="AG91" i="2"/>
  <c r="AH91" i="2"/>
  <c r="AI91" i="2"/>
  <c r="AJ91" i="2"/>
  <c r="AK91" i="2"/>
  <c r="AL91" i="2"/>
  <c r="AM91" i="2"/>
  <c r="AN91" i="2"/>
  <c r="AO91" i="2"/>
  <c r="AP91" i="2"/>
  <c r="AQ91" i="2"/>
  <c r="AR91" i="2"/>
  <c r="AS91" i="2"/>
  <c r="AT91" i="2"/>
  <c r="AU91" i="2"/>
  <c r="AV91" i="2"/>
  <c r="B113" i="2"/>
  <c r="C113" i="2"/>
  <c r="D113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S113" i="2"/>
  <c r="T113" i="2"/>
  <c r="U113" i="2"/>
  <c r="V113" i="2"/>
  <c r="W113" i="2"/>
  <c r="X113" i="2"/>
  <c r="Y113" i="2"/>
  <c r="Z113" i="2"/>
  <c r="AA113" i="2"/>
  <c r="AB113" i="2"/>
  <c r="AC113" i="2"/>
  <c r="AD113" i="2"/>
  <c r="AE113" i="2"/>
  <c r="AF113" i="2"/>
  <c r="AG113" i="2"/>
  <c r="AH113" i="2"/>
  <c r="AI113" i="2"/>
  <c r="AJ113" i="2"/>
  <c r="AK113" i="2"/>
  <c r="AL113" i="2"/>
  <c r="AM113" i="2"/>
  <c r="AN113" i="2"/>
  <c r="AO113" i="2"/>
  <c r="AP113" i="2"/>
  <c r="AQ113" i="2"/>
  <c r="AR113" i="2"/>
  <c r="AS113" i="2"/>
  <c r="AT113" i="2"/>
  <c r="AU113" i="2"/>
  <c r="AV113" i="2"/>
  <c r="B129" i="2"/>
  <c r="C129" i="2"/>
  <c r="D129" i="2"/>
  <c r="E129" i="2"/>
  <c r="F129" i="2"/>
  <c r="G129" i="2"/>
  <c r="H129" i="2"/>
  <c r="I129" i="2"/>
  <c r="J129" i="2"/>
  <c r="K129" i="2"/>
  <c r="L129" i="2"/>
  <c r="M129" i="2"/>
  <c r="N129" i="2"/>
  <c r="O129" i="2"/>
  <c r="P129" i="2"/>
  <c r="Q129" i="2"/>
  <c r="R129" i="2"/>
  <c r="S129" i="2"/>
  <c r="T129" i="2"/>
  <c r="U129" i="2"/>
  <c r="V129" i="2"/>
  <c r="W129" i="2"/>
  <c r="X129" i="2"/>
  <c r="Y129" i="2"/>
  <c r="Z129" i="2"/>
  <c r="AA129" i="2"/>
  <c r="AB129" i="2"/>
  <c r="AC129" i="2"/>
  <c r="AD129" i="2"/>
  <c r="AE129" i="2"/>
  <c r="AF129" i="2"/>
  <c r="AG129" i="2"/>
  <c r="AH129" i="2"/>
  <c r="AI129" i="2"/>
  <c r="AJ129" i="2"/>
  <c r="AK129" i="2"/>
  <c r="AL129" i="2"/>
  <c r="AM129" i="2"/>
  <c r="AN129" i="2"/>
  <c r="AO129" i="2"/>
  <c r="AP129" i="2"/>
  <c r="AQ129" i="2"/>
  <c r="AR129" i="2"/>
  <c r="AS129" i="2"/>
  <c r="AT129" i="2"/>
  <c r="AU129" i="2"/>
  <c r="AV129" i="2"/>
  <c r="B133" i="2"/>
  <c r="C133" i="2"/>
  <c r="D133" i="2"/>
  <c r="E133" i="2"/>
  <c r="F133" i="2"/>
  <c r="G133" i="2"/>
  <c r="H133" i="2"/>
  <c r="I133" i="2"/>
  <c r="J133" i="2"/>
  <c r="K133" i="2"/>
  <c r="L133" i="2"/>
  <c r="M133" i="2"/>
  <c r="N133" i="2"/>
  <c r="O133" i="2"/>
  <c r="P133" i="2"/>
  <c r="Q133" i="2"/>
  <c r="R133" i="2"/>
  <c r="S133" i="2"/>
  <c r="T133" i="2"/>
  <c r="U133" i="2"/>
  <c r="V133" i="2"/>
  <c r="W133" i="2"/>
  <c r="X133" i="2"/>
  <c r="Y133" i="2"/>
  <c r="Z133" i="2"/>
  <c r="AA133" i="2"/>
  <c r="AB133" i="2"/>
  <c r="AC133" i="2"/>
  <c r="AD133" i="2"/>
  <c r="AE133" i="2"/>
  <c r="AF133" i="2"/>
  <c r="AG133" i="2"/>
  <c r="AH133" i="2"/>
  <c r="AI133" i="2"/>
  <c r="AJ133" i="2"/>
  <c r="AK133" i="2"/>
  <c r="AL133" i="2"/>
  <c r="AM133" i="2"/>
  <c r="AN133" i="2"/>
  <c r="AO133" i="2"/>
  <c r="AP133" i="2"/>
  <c r="AQ133" i="2"/>
  <c r="AR133" i="2"/>
  <c r="AS133" i="2"/>
  <c r="AT133" i="2"/>
  <c r="AU133" i="2"/>
  <c r="AV133" i="2"/>
  <c r="B134" i="2"/>
  <c r="C134" i="2"/>
  <c r="D134" i="2"/>
  <c r="E134" i="2"/>
  <c r="F134" i="2"/>
  <c r="G134" i="2"/>
  <c r="H134" i="2"/>
  <c r="I134" i="2"/>
  <c r="J134" i="2"/>
  <c r="K134" i="2"/>
  <c r="L134" i="2"/>
  <c r="M134" i="2"/>
  <c r="N134" i="2"/>
  <c r="O134" i="2"/>
  <c r="P134" i="2"/>
  <c r="Q134" i="2"/>
  <c r="R134" i="2"/>
  <c r="S134" i="2"/>
  <c r="T134" i="2"/>
  <c r="U134" i="2"/>
  <c r="V134" i="2"/>
  <c r="W134" i="2"/>
  <c r="X134" i="2"/>
  <c r="Y134" i="2"/>
  <c r="Z134" i="2"/>
  <c r="AA134" i="2"/>
  <c r="AB134" i="2"/>
  <c r="AC134" i="2"/>
  <c r="AD134" i="2"/>
  <c r="AE134" i="2"/>
  <c r="AF134" i="2"/>
  <c r="AG134" i="2"/>
  <c r="AH134" i="2"/>
  <c r="AI134" i="2"/>
  <c r="AJ134" i="2"/>
  <c r="AK134" i="2"/>
  <c r="AL134" i="2"/>
  <c r="AM134" i="2"/>
  <c r="AN134" i="2"/>
  <c r="AO134" i="2"/>
  <c r="AP134" i="2"/>
  <c r="AQ134" i="2"/>
  <c r="AR134" i="2"/>
  <c r="AS134" i="2"/>
  <c r="AT134" i="2"/>
  <c r="AU134" i="2"/>
  <c r="AV134" i="2"/>
  <c r="B144" i="2"/>
  <c r="C144" i="2"/>
  <c r="D144" i="2"/>
  <c r="E144" i="2"/>
  <c r="F144" i="2"/>
  <c r="G144" i="2"/>
  <c r="H144" i="2"/>
  <c r="I144" i="2"/>
  <c r="J144" i="2"/>
  <c r="K144" i="2"/>
  <c r="L144" i="2"/>
  <c r="M144" i="2"/>
  <c r="N144" i="2"/>
  <c r="O144" i="2"/>
  <c r="P144" i="2"/>
  <c r="Q144" i="2"/>
  <c r="R144" i="2"/>
  <c r="S144" i="2"/>
  <c r="T144" i="2"/>
  <c r="U144" i="2"/>
  <c r="V144" i="2"/>
  <c r="W144" i="2"/>
  <c r="X144" i="2"/>
  <c r="Y144" i="2"/>
  <c r="Z144" i="2"/>
  <c r="AA144" i="2"/>
  <c r="AB144" i="2"/>
  <c r="AC144" i="2"/>
  <c r="AD144" i="2"/>
  <c r="AE144" i="2"/>
  <c r="AF144" i="2"/>
  <c r="AG144" i="2"/>
  <c r="AH144" i="2"/>
  <c r="AI144" i="2"/>
  <c r="AJ144" i="2"/>
  <c r="AK144" i="2"/>
  <c r="AL144" i="2"/>
  <c r="AM144" i="2"/>
  <c r="AN144" i="2"/>
  <c r="AO144" i="2"/>
  <c r="AP144" i="2"/>
  <c r="AQ144" i="2"/>
  <c r="AR144" i="2"/>
  <c r="AS144" i="2"/>
  <c r="AT144" i="2"/>
  <c r="AU144" i="2"/>
  <c r="AV144" i="2"/>
  <c r="B146" i="2"/>
  <c r="C146" i="2"/>
  <c r="D146" i="2"/>
  <c r="E146" i="2"/>
  <c r="F146" i="2"/>
  <c r="G146" i="2"/>
  <c r="H146" i="2"/>
  <c r="I146" i="2"/>
  <c r="J146" i="2"/>
  <c r="K146" i="2"/>
  <c r="L146" i="2"/>
  <c r="M146" i="2"/>
  <c r="N146" i="2"/>
  <c r="O146" i="2"/>
  <c r="P146" i="2"/>
  <c r="Q146" i="2"/>
  <c r="R146" i="2"/>
  <c r="S146" i="2"/>
  <c r="T146" i="2"/>
  <c r="U146" i="2"/>
  <c r="V146" i="2"/>
  <c r="W146" i="2"/>
  <c r="X146" i="2"/>
  <c r="Y146" i="2"/>
  <c r="Z146" i="2"/>
  <c r="AA146" i="2"/>
  <c r="AB146" i="2"/>
  <c r="AC146" i="2"/>
  <c r="AD146" i="2"/>
  <c r="AE146" i="2"/>
  <c r="AF146" i="2"/>
  <c r="AG146" i="2"/>
  <c r="AH146" i="2"/>
  <c r="AI146" i="2"/>
  <c r="AJ146" i="2"/>
  <c r="AK146" i="2"/>
  <c r="AL146" i="2"/>
  <c r="AM146" i="2"/>
  <c r="AN146" i="2"/>
  <c r="AO146" i="2"/>
  <c r="AP146" i="2"/>
  <c r="AQ146" i="2"/>
  <c r="AR146" i="2"/>
  <c r="AS146" i="2"/>
  <c r="AT146" i="2"/>
  <c r="AU146" i="2"/>
  <c r="AV146" i="2"/>
  <c r="B218" i="2"/>
  <c r="C218" i="2"/>
  <c r="D218" i="2"/>
  <c r="E218" i="2"/>
  <c r="F218" i="2"/>
  <c r="G218" i="2"/>
  <c r="H218" i="2"/>
  <c r="I218" i="2"/>
  <c r="J218" i="2"/>
  <c r="K218" i="2"/>
  <c r="L218" i="2"/>
  <c r="M218" i="2"/>
  <c r="N218" i="2"/>
  <c r="O218" i="2"/>
  <c r="P218" i="2"/>
  <c r="Q218" i="2"/>
  <c r="R218" i="2"/>
  <c r="S218" i="2"/>
  <c r="T218" i="2"/>
  <c r="U218" i="2"/>
  <c r="V218" i="2"/>
  <c r="W218" i="2"/>
  <c r="X218" i="2"/>
  <c r="Y218" i="2"/>
  <c r="Z218" i="2"/>
  <c r="AA218" i="2"/>
  <c r="AB218" i="2"/>
  <c r="AC218" i="2"/>
  <c r="AD218" i="2"/>
  <c r="AE218" i="2"/>
  <c r="AF218" i="2"/>
  <c r="AG218" i="2"/>
  <c r="AH218" i="2"/>
  <c r="AI218" i="2"/>
  <c r="AJ218" i="2"/>
  <c r="AK218" i="2"/>
  <c r="AL218" i="2"/>
  <c r="AM218" i="2"/>
  <c r="AN218" i="2"/>
  <c r="AO218" i="2"/>
  <c r="AP218" i="2"/>
  <c r="AQ218" i="2"/>
  <c r="AR218" i="2"/>
  <c r="AS218" i="2"/>
  <c r="AT218" i="2"/>
  <c r="AU218" i="2"/>
  <c r="AV218" i="2"/>
  <c r="B93" i="2"/>
  <c r="C93" i="2"/>
  <c r="D93" i="2"/>
  <c r="E93" i="2"/>
  <c r="F93" i="2"/>
  <c r="G93" i="2"/>
  <c r="H93" i="2"/>
  <c r="I93" i="2"/>
  <c r="J93" i="2"/>
  <c r="K93" i="2"/>
  <c r="L93" i="2"/>
  <c r="M93" i="2"/>
  <c r="N93" i="2"/>
  <c r="O93" i="2"/>
  <c r="P93" i="2"/>
  <c r="Q93" i="2"/>
  <c r="R93" i="2"/>
  <c r="S93" i="2"/>
  <c r="T93" i="2"/>
  <c r="U93" i="2"/>
  <c r="V93" i="2"/>
  <c r="W93" i="2"/>
  <c r="X93" i="2"/>
  <c r="Y93" i="2"/>
  <c r="Z93" i="2"/>
  <c r="AA93" i="2"/>
  <c r="AB93" i="2"/>
  <c r="AC93" i="2"/>
  <c r="AD93" i="2"/>
  <c r="AE93" i="2"/>
  <c r="AF93" i="2"/>
  <c r="AG93" i="2"/>
  <c r="AH93" i="2"/>
  <c r="AI93" i="2"/>
  <c r="AJ93" i="2"/>
  <c r="AK93" i="2"/>
  <c r="AL93" i="2"/>
  <c r="AM93" i="2"/>
  <c r="AN93" i="2"/>
  <c r="AO93" i="2"/>
  <c r="AP93" i="2"/>
  <c r="AQ93" i="2"/>
  <c r="AR93" i="2"/>
  <c r="AS93" i="2"/>
  <c r="AT93" i="2"/>
  <c r="AU93" i="2"/>
  <c r="AV93" i="2"/>
  <c r="B244" i="2"/>
  <c r="C244" i="2"/>
  <c r="D244" i="2"/>
  <c r="E244" i="2"/>
  <c r="F244" i="2"/>
  <c r="G244" i="2"/>
  <c r="H244" i="2"/>
  <c r="I244" i="2"/>
  <c r="J244" i="2"/>
  <c r="K244" i="2"/>
  <c r="L244" i="2"/>
  <c r="M244" i="2"/>
  <c r="N244" i="2"/>
  <c r="O244" i="2"/>
  <c r="P244" i="2"/>
  <c r="Q244" i="2"/>
  <c r="R244" i="2"/>
  <c r="S244" i="2"/>
  <c r="T244" i="2"/>
  <c r="U244" i="2"/>
  <c r="V244" i="2"/>
  <c r="W244" i="2"/>
  <c r="X244" i="2"/>
  <c r="Y244" i="2"/>
  <c r="Z244" i="2"/>
  <c r="AA244" i="2"/>
  <c r="AB244" i="2"/>
  <c r="AC244" i="2"/>
  <c r="AD244" i="2"/>
  <c r="AE244" i="2"/>
  <c r="AF244" i="2"/>
  <c r="AG244" i="2"/>
  <c r="AH244" i="2"/>
  <c r="AI244" i="2"/>
  <c r="AJ244" i="2"/>
  <c r="AK244" i="2"/>
  <c r="AL244" i="2"/>
  <c r="AM244" i="2"/>
  <c r="AN244" i="2"/>
  <c r="AO244" i="2"/>
  <c r="AP244" i="2"/>
  <c r="AQ244" i="2"/>
  <c r="AR244" i="2"/>
  <c r="AS244" i="2"/>
  <c r="AT244" i="2"/>
  <c r="AU244" i="2"/>
  <c r="AV244" i="2"/>
  <c r="B164" i="2"/>
  <c r="C164" i="2"/>
  <c r="D164" i="2"/>
  <c r="E164" i="2"/>
  <c r="F164" i="2"/>
  <c r="G164" i="2"/>
  <c r="H164" i="2"/>
  <c r="I164" i="2"/>
  <c r="J164" i="2"/>
  <c r="K164" i="2"/>
  <c r="L164" i="2"/>
  <c r="M164" i="2"/>
  <c r="N164" i="2"/>
  <c r="O164" i="2"/>
  <c r="P164" i="2"/>
  <c r="Q164" i="2"/>
  <c r="R164" i="2"/>
  <c r="S164" i="2"/>
  <c r="T164" i="2"/>
  <c r="U164" i="2"/>
  <c r="V164" i="2"/>
  <c r="W164" i="2"/>
  <c r="X164" i="2"/>
  <c r="Y164" i="2"/>
  <c r="Z164" i="2"/>
  <c r="AA164" i="2"/>
  <c r="AB164" i="2"/>
  <c r="AC164" i="2"/>
  <c r="AD164" i="2"/>
  <c r="AE164" i="2"/>
  <c r="AF164" i="2"/>
  <c r="AG164" i="2"/>
  <c r="AH164" i="2"/>
  <c r="AI164" i="2"/>
  <c r="AJ164" i="2"/>
  <c r="AK164" i="2"/>
  <c r="AL164" i="2"/>
  <c r="AM164" i="2"/>
  <c r="AN164" i="2"/>
  <c r="AO164" i="2"/>
  <c r="AP164" i="2"/>
  <c r="AQ164" i="2"/>
  <c r="AR164" i="2"/>
  <c r="AS164" i="2"/>
  <c r="AT164" i="2"/>
  <c r="AU164" i="2"/>
  <c r="AV164" i="2"/>
  <c r="B180" i="2"/>
  <c r="C180" i="2"/>
  <c r="D180" i="2"/>
  <c r="E180" i="2"/>
  <c r="F180" i="2"/>
  <c r="G180" i="2"/>
  <c r="H180" i="2"/>
  <c r="I180" i="2"/>
  <c r="J180" i="2"/>
  <c r="K180" i="2"/>
  <c r="L180" i="2"/>
  <c r="M180" i="2"/>
  <c r="N180" i="2"/>
  <c r="O180" i="2"/>
  <c r="P180" i="2"/>
  <c r="Q180" i="2"/>
  <c r="R180" i="2"/>
  <c r="S180" i="2"/>
  <c r="T180" i="2"/>
  <c r="U180" i="2"/>
  <c r="V180" i="2"/>
  <c r="W180" i="2"/>
  <c r="X180" i="2"/>
  <c r="Y180" i="2"/>
  <c r="Z180" i="2"/>
  <c r="AA180" i="2"/>
  <c r="AB180" i="2"/>
  <c r="AC180" i="2"/>
  <c r="AD180" i="2"/>
  <c r="AE180" i="2"/>
  <c r="AF180" i="2"/>
  <c r="AG180" i="2"/>
  <c r="AH180" i="2"/>
  <c r="AI180" i="2"/>
  <c r="AJ180" i="2"/>
  <c r="AK180" i="2"/>
  <c r="AL180" i="2"/>
  <c r="AM180" i="2"/>
  <c r="AN180" i="2"/>
  <c r="AO180" i="2"/>
  <c r="AP180" i="2"/>
  <c r="AQ180" i="2"/>
  <c r="AR180" i="2"/>
  <c r="AS180" i="2"/>
  <c r="AT180" i="2"/>
  <c r="AU180" i="2"/>
  <c r="AV180" i="2"/>
  <c r="B185" i="2"/>
  <c r="C185" i="2"/>
  <c r="D185" i="2"/>
  <c r="E185" i="2"/>
  <c r="F185" i="2"/>
  <c r="G185" i="2"/>
  <c r="H185" i="2"/>
  <c r="I185" i="2"/>
  <c r="J185" i="2"/>
  <c r="K185" i="2"/>
  <c r="L185" i="2"/>
  <c r="M185" i="2"/>
  <c r="N185" i="2"/>
  <c r="O185" i="2"/>
  <c r="P185" i="2"/>
  <c r="Q185" i="2"/>
  <c r="R185" i="2"/>
  <c r="S185" i="2"/>
  <c r="T185" i="2"/>
  <c r="U185" i="2"/>
  <c r="V185" i="2"/>
  <c r="W185" i="2"/>
  <c r="X185" i="2"/>
  <c r="Y185" i="2"/>
  <c r="Z185" i="2"/>
  <c r="AA185" i="2"/>
  <c r="AB185" i="2"/>
  <c r="AC185" i="2"/>
  <c r="AD185" i="2"/>
  <c r="AE185" i="2"/>
  <c r="AF185" i="2"/>
  <c r="AG185" i="2"/>
  <c r="AH185" i="2"/>
  <c r="AI185" i="2"/>
  <c r="AJ185" i="2"/>
  <c r="AK185" i="2"/>
  <c r="AL185" i="2"/>
  <c r="AM185" i="2"/>
  <c r="AN185" i="2"/>
  <c r="AO185" i="2"/>
  <c r="AP185" i="2"/>
  <c r="AQ185" i="2"/>
  <c r="AR185" i="2"/>
  <c r="AS185" i="2"/>
  <c r="AT185" i="2"/>
  <c r="AU185" i="2"/>
  <c r="AV185" i="2"/>
  <c r="B230" i="2"/>
  <c r="C230" i="2"/>
  <c r="D230" i="2"/>
  <c r="E230" i="2"/>
  <c r="F230" i="2"/>
  <c r="G230" i="2"/>
  <c r="H230" i="2"/>
  <c r="I230" i="2"/>
  <c r="J230" i="2"/>
  <c r="K230" i="2"/>
  <c r="L230" i="2"/>
  <c r="M230" i="2"/>
  <c r="N230" i="2"/>
  <c r="O230" i="2"/>
  <c r="P230" i="2"/>
  <c r="Q230" i="2"/>
  <c r="R230" i="2"/>
  <c r="S230" i="2"/>
  <c r="T230" i="2"/>
  <c r="U230" i="2"/>
  <c r="V230" i="2"/>
  <c r="W230" i="2"/>
  <c r="X230" i="2"/>
  <c r="Y230" i="2"/>
  <c r="Z230" i="2"/>
  <c r="AA230" i="2"/>
  <c r="AB230" i="2"/>
  <c r="AC230" i="2"/>
  <c r="AD230" i="2"/>
  <c r="AE230" i="2"/>
  <c r="AF230" i="2"/>
  <c r="AG230" i="2"/>
  <c r="AH230" i="2"/>
  <c r="AI230" i="2"/>
  <c r="AJ230" i="2"/>
  <c r="AK230" i="2"/>
  <c r="AL230" i="2"/>
  <c r="AM230" i="2"/>
  <c r="AN230" i="2"/>
  <c r="AO230" i="2"/>
  <c r="AP230" i="2"/>
  <c r="AQ230" i="2"/>
  <c r="AR230" i="2"/>
  <c r="AS230" i="2"/>
  <c r="AT230" i="2"/>
  <c r="AU230" i="2"/>
  <c r="AV230" i="2"/>
  <c r="B250" i="2"/>
  <c r="C250" i="2"/>
  <c r="D250" i="2"/>
  <c r="E250" i="2"/>
  <c r="F250" i="2"/>
  <c r="G250" i="2"/>
  <c r="H250" i="2"/>
  <c r="I250" i="2"/>
  <c r="J250" i="2"/>
  <c r="K250" i="2"/>
  <c r="L250" i="2"/>
  <c r="M250" i="2"/>
  <c r="N250" i="2"/>
  <c r="O250" i="2"/>
  <c r="P250" i="2"/>
  <c r="Q250" i="2"/>
  <c r="R250" i="2"/>
  <c r="S250" i="2"/>
  <c r="T250" i="2"/>
  <c r="U250" i="2"/>
  <c r="V250" i="2"/>
  <c r="W250" i="2"/>
  <c r="X250" i="2"/>
  <c r="Y250" i="2"/>
  <c r="Z250" i="2"/>
  <c r="AA250" i="2"/>
  <c r="AB250" i="2"/>
  <c r="AC250" i="2"/>
  <c r="AD250" i="2"/>
  <c r="AE250" i="2"/>
  <c r="AF250" i="2"/>
  <c r="AG250" i="2"/>
  <c r="AH250" i="2"/>
  <c r="AI250" i="2"/>
  <c r="AJ250" i="2"/>
  <c r="AK250" i="2"/>
  <c r="AL250" i="2"/>
  <c r="AM250" i="2"/>
  <c r="AN250" i="2"/>
  <c r="AO250" i="2"/>
  <c r="AP250" i="2"/>
  <c r="AQ250" i="2"/>
  <c r="AR250" i="2"/>
  <c r="AS250" i="2"/>
  <c r="AT250" i="2"/>
  <c r="AU250" i="2"/>
  <c r="AV250" i="2"/>
  <c r="B262" i="2"/>
  <c r="C262" i="2"/>
  <c r="D262" i="2"/>
  <c r="E262" i="2"/>
  <c r="F262" i="2"/>
  <c r="G262" i="2"/>
  <c r="H262" i="2"/>
  <c r="I262" i="2"/>
  <c r="J262" i="2"/>
  <c r="K262" i="2"/>
  <c r="L262" i="2"/>
  <c r="M262" i="2"/>
  <c r="N262" i="2"/>
  <c r="O262" i="2"/>
  <c r="P262" i="2"/>
  <c r="Q262" i="2"/>
  <c r="R262" i="2"/>
  <c r="S262" i="2"/>
  <c r="T262" i="2"/>
  <c r="U262" i="2"/>
  <c r="V262" i="2"/>
  <c r="W262" i="2"/>
  <c r="X262" i="2"/>
  <c r="Y262" i="2"/>
  <c r="Z262" i="2"/>
  <c r="AA262" i="2"/>
  <c r="AB262" i="2"/>
  <c r="AC262" i="2"/>
  <c r="AD262" i="2"/>
  <c r="AE262" i="2"/>
  <c r="AF262" i="2"/>
  <c r="AG262" i="2"/>
  <c r="AH262" i="2"/>
  <c r="AI262" i="2"/>
  <c r="AJ262" i="2"/>
  <c r="AK262" i="2"/>
  <c r="AL262" i="2"/>
  <c r="AM262" i="2"/>
  <c r="AN262" i="2"/>
  <c r="AO262" i="2"/>
  <c r="AP262" i="2"/>
  <c r="AQ262" i="2"/>
  <c r="AR262" i="2"/>
  <c r="AS262" i="2"/>
  <c r="AT262" i="2"/>
  <c r="AU262" i="2"/>
  <c r="AV262" i="2"/>
  <c r="B263" i="2"/>
  <c r="C263" i="2"/>
  <c r="D263" i="2"/>
  <c r="E263" i="2"/>
  <c r="F263" i="2"/>
  <c r="G263" i="2"/>
  <c r="H263" i="2"/>
  <c r="I263" i="2"/>
  <c r="J263" i="2"/>
  <c r="K263" i="2"/>
  <c r="L263" i="2"/>
  <c r="M263" i="2"/>
  <c r="N263" i="2"/>
  <c r="O263" i="2"/>
  <c r="P263" i="2"/>
  <c r="Q263" i="2"/>
  <c r="R263" i="2"/>
  <c r="S263" i="2"/>
  <c r="T263" i="2"/>
  <c r="U263" i="2"/>
  <c r="V263" i="2"/>
  <c r="W263" i="2"/>
  <c r="X263" i="2"/>
  <c r="Y263" i="2"/>
  <c r="Z263" i="2"/>
  <c r="AA263" i="2"/>
  <c r="AB263" i="2"/>
  <c r="AC263" i="2"/>
  <c r="AD263" i="2"/>
  <c r="AE263" i="2"/>
  <c r="AF263" i="2"/>
  <c r="AG263" i="2"/>
  <c r="AH263" i="2"/>
  <c r="AI263" i="2"/>
  <c r="AJ263" i="2"/>
  <c r="AK263" i="2"/>
  <c r="AL263" i="2"/>
  <c r="AM263" i="2"/>
  <c r="AN263" i="2"/>
  <c r="AO263" i="2"/>
  <c r="AP263" i="2"/>
  <c r="AQ263" i="2"/>
  <c r="AR263" i="2"/>
  <c r="AS263" i="2"/>
  <c r="AT263" i="2"/>
  <c r="AU263" i="2"/>
  <c r="AV263" i="2"/>
  <c r="B181" i="2"/>
  <c r="C181" i="2"/>
  <c r="D181" i="2"/>
  <c r="E181" i="2"/>
  <c r="F181" i="2"/>
  <c r="G181" i="2"/>
  <c r="H181" i="2"/>
  <c r="I181" i="2"/>
  <c r="J181" i="2"/>
  <c r="K181" i="2"/>
  <c r="L181" i="2"/>
  <c r="M181" i="2"/>
  <c r="N181" i="2"/>
  <c r="O181" i="2"/>
  <c r="P181" i="2"/>
  <c r="Q181" i="2"/>
  <c r="R181" i="2"/>
  <c r="S181" i="2"/>
  <c r="T181" i="2"/>
  <c r="U181" i="2"/>
  <c r="V181" i="2"/>
  <c r="W181" i="2"/>
  <c r="X181" i="2"/>
  <c r="Y181" i="2"/>
  <c r="Z181" i="2"/>
  <c r="AA181" i="2"/>
  <c r="AB181" i="2"/>
  <c r="AC181" i="2"/>
  <c r="AD181" i="2"/>
  <c r="AE181" i="2"/>
  <c r="AF181" i="2"/>
  <c r="AG181" i="2"/>
  <c r="AH181" i="2"/>
  <c r="AI181" i="2"/>
  <c r="AJ181" i="2"/>
  <c r="AK181" i="2"/>
  <c r="AL181" i="2"/>
  <c r="AM181" i="2"/>
  <c r="AN181" i="2"/>
  <c r="AO181" i="2"/>
  <c r="AP181" i="2"/>
  <c r="AQ181" i="2"/>
  <c r="AR181" i="2"/>
  <c r="AS181" i="2"/>
  <c r="AT181" i="2"/>
  <c r="AU181" i="2"/>
  <c r="AV181" i="2"/>
  <c r="B269" i="2"/>
  <c r="C269" i="2"/>
  <c r="D269" i="2"/>
  <c r="E269" i="2"/>
  <c r="F269" i="2"/>
  <c r="G269" i="2"/>
  <c r="H269" i="2"/>
  <c r="I269" i="2"/>
  <c r="J269" i="2"/>
  <c r="K269" i="2"/>
  <c r="L269" i="2"/>
  <c r="M269" i="2"/>
  <c r="N269" i="2"/>
  <c r="O269" i="2"/>
  <c r="P269" i="2"/>
  <c r="Q269" i="2"/>
  <c r="R269" i="2"/>
  <c r="S269" i="2"/>
  <c r="T269" i="2"/>
  <c r="U269" i="2"/>
  <c r="V269" i="2"/>
  <c r="W269" i="2"/>
  <c r="X269" i="2"/>
  <c r="Y269" i="2"/>
  <c r="Z269" i="2"/>
  <c r="AA269" i="2"/>
  <c r="AB269" i="2"/>
  <c r="AC269" i="2"/>
  <c r="AD269" i="2"/>
  <c r="AE269" i="2"/>
  <c r="AF269" i="2"/>
  <c r="AG269" i="2"/>
  <c r="AH269" i="2"/>
  <c r="AI269" i="2"/>
  <c r="AJ269" i="2"/>
  <c r="AK269" i="2"/>
  <c r="AL269" i="2"/>
  <c r="AM269" i="2"/>
  <c r="AN269" i="2"/>
  <c r="AO269" i="2"/>
  <c r="AP269" i="2"/>
  <c r="AQ269" i="2"/>
  <c r="AR269" i="2"/>
  <c r="AS269" i="2"/>
  <c r="AT269" i="2"/>
  <c r="AU269" i="2"/>
  <c r="AV269" i="2"/>
  <c r="B279" i="2"/>
  <c r="C279" i="2"/>
  <c r="D279" i="2"/>
  <c r="E279" i="2"/>
  <c r="F279" i="2"/>
  <c r="G279" i="2"/>
  <c r="H279" i="2"/>
  <c r="I279" i="2"/>
  <c r="J279" i="2"/>
  <c r="K279" i="2"/>
  <c r="L279" i="2"/>
  <c r="M279" i="2"/>
  <c r="N279" i="2"/>
  <c r="O279" i="2"/>
  <c r="P279" i="2"/>
  <c r="Q279" i="2"/>
  <c r="R279" i="2"/>
  <c r="S279" i="2"/>
  <c r="T279" i="2"/>
  <c r="U279" i="2"/>
  <c r="V279" i="2"/>
  <c r="W279" i="2"/>
  <c r="X279" i="2"/>
  <c r="Y279" i="2"/>
  <c r="Z279" i="2"/>
  <c r="AA279" i="2"/>
  <c r="AB279" i="2"/>
  <c r="AC279" i="2"/>
  <c r="AD279" i="2"/>
  <c r="AE279" i="2"/>
  <c r="AF279" i="2"/>
  <c r="AG279" i="2"/>
  <c r="AH279" i="2"/>
  <c r="AI279" i="2"/>
  <c r="AJ279" i="2"/>
  <c r="AK279" i="2"/>
  <c r="AL279" i="2"/>
  <c r="AM279" i="2"/>
  <c r="AN279" i="2"/>
  <c r="AO279" i="2"/>
  <c r="AP279" i="2"/>
  <c r="AQ279" i="2"/>
  <c r="AR279" i="2"/>
  <c r="AS279" i="2"/>
  <c r="AT279" i="2"/>
  <c r="AU279" i="2"/>
  <c r="AV279" i="2"/>
  <c r="B284" i="2"/>
  <c r="C284" i="2"/>
  <c r="D284" i="2"/>
  <c r="E284" i="2"/>
  <c r="F284" i="2"/>
  <c r="G284" i="2"/>
  <c r="H284" i="2"/>
  <c r="I284" i="2"/>
  <c r="J284" i="2"/>
  <c r="K284" i="2"/>
  <c r="L284" i="2"/>
  <c r="M284" i="2"/>
  <c r="N284" i="2"/>
  <c r="O284" i="2"/>
  <c r="P284" i="2"/>
  <c r="Q284" i="2"/>
  <c r="R284" i="2"/>
  <c r="S284" i="2"/>
  <c r="T284" i="2"/>
  <c r="U284" i="2"/>
  <c r="V284" i="2"/>
  <c r="W284" i="2"/>
  <c r="X284" i="2"/>
  <c r="Y284" i="2"/>
  <c r="Z284" i="2"/>
  <c r="AA284" i="2"/>
  <c r="AB284" i="2"/>
  <c r="AC284" i="2"/>
  <c r="AD284" i="2"/>
  <c r="AE284" i="2"/>
  <c r="AF284" i="2"/>
  <c r="AG284" i="2"/>
  <c r="AH284" i="2"/>
  <c r="AI284" i="2"/>
  <c r="AJ284" i="2"/>
  <c r="AK284" i="2"/>
  <c r="AL284" i="2"/>
  <c r="AM284" i="2"/>
  <c r="AN284" i="2"/>
  <c r="AO284" i="2"/>
  <c r="AP284" i="2"/>
  <c r="AQ284" i="2"/>
  <c r="AR284" i="2"/>
  <c r="AS284" i="2"/>
  <c r="AT284" i="2"/>
  <c r="AU284" i="2"/>
  <c r="AV284" i="2"/>
  <c r="B286" i="2"/>
  <c r="C286" i="2"/>
  <c r="D286" i="2"/>
  <c r="E286" i="2"/>
  <c r="F286" i="2"/>
  <c r="G286" i="2"/>
  <c r="H286" i="2"/>
  <c r="I286" i="2"/>
  <c r="J286" i="2"/>
  <c r="K286" i="2"/>
  <c r="L286" i="2"/>
  <c r="M286" i="2"/>
  <c r="N286" i="2"/>
  <c r="O286" i="2"/>
  <c r="P286" i="2"/>
  <c r="Q286" i="2"/>
  <c r="R286" i="2"/>
  <c r="S286" i="2"/>
  <c r="T286" i="2"/>
  <c r="U286" i="2"/>
  <c r="V286" i="2"/>
  <c r="W286" i="2"/>
  <c r="X286" i="2"/>
  <c r="Y286" i="2"/>
  <c r="Z286" i="2"/>
  <c r="AA286" i="2"/>
  <c r="AB286" i="2"/>
  <c r="AC286" i="2"/>
  <c r="AD286" i="2"/>
  <c r="AE286" i="2"/>
  <c r="AF286" i="2"/>
  <c r="AG286" i="2"/>
  <c r="AH286" i="2"/>
  <c r="AI286" i="2"/>
  <c r="AJ286" i="2"/>
  <c r="AK286" i="2"/>
  <c r="AL286" i="2"/>
  <c r="AM286" i="2"/>
  <c r="AN286" i="2"/>
  <c r="AO286" i="2"/>
  <c r="AP286" i="2"/>
  <c r="AQ286" i="2"/>
  <c r="AR286" i="2"/>
  <c r="AS286" i="2"/>
  <c r="AT286" i="2"/>
  <c r="AU286" i="2"/>
  <c r="AV286" i="2"/>
  <c r="B295" i="2"/>
  <c r="C295" i="2"/>
  <c r="D295" i="2"/>
  <c r="E295" i="2"/>
  <c r="F295" i="2"/>
  <c r="G295" i="2"/>
  <c r="H295" i="2"/>
  <c r="I295" i="2"/>
  <c r="J295" i="2"/>
  <c r="K295" i="2"/>
  <c r="L295" i="2"/>
  <c r="M295" i="2"/>
  <c r="N295" i="2"/>
  <c r="O295" i="2"/>
  <c r="P295" i="2"/>
  <c r="Q295" i="2"/>
  <c r="R295" i="2"/>
  <c r="S295" i="2"/>
  <c r="T295" i="2"/>
  <c r="U295" i="2"/>
  <c r="V295" i="2"/>
  <c r="W295" i="2"/>
  <c r="X295" i="2"/>
  <c r="Y295" i="2"/>
  <c r="Z295" i="2"/>
  <c r="AA295" i="2"/>
  <c r="AB295" i="2"/>
  <c r="AC295" i="2"/>
  <c r="AD295" i="2"/>
  <c r="AE295" i="2"/>
  <c r="AF295" i="2"/>
  <c r="AG295" i="2"/>
  <c r="AH295" i="2"/>
  <c r="AI295" i="2"/>
  <c r="AJ295" i="2"/>
  <c r="AK295" i="2"/>
  <c r="AL295" i="2"/>
  <c r="AM295" i="2"/>
  <c r="AN295" i="2"/>
  <c r="AO295" i="2"/>
  <c r="AP295" i="2"/>
  <c r="AQ295" i="2"/>
  <c r="AR295" i="2"/>
  <c r="AS295" i="2"/>
  <c r="AT295" i="2"/>
  <c r="AU295" i="2"/>
  <c r="AV295" i="2"/>
  <c r="B296" i="2"/>
  <c r="C296" i="2"/>
  <c r="D296" i="2"/>
  <c r="E296" i="2"/>
  <c r="F296" i="2"/>
  <c r="G296" i="2"/>
  <c r="H296" i="2"/>
  <c r="I296" i="2"/>
  <c r="J296" i="2"/>
  <c r="K296" i="2"/>
  <c r="L296" i="2"/>
  <c r="M296" i="2"/>
  <c r="N296" i="2"/>
  <c r="O296" i="2"/>
  <c r="P296" i="2"/>
  <c r="Q296" i="2"/>
  <c r="R296" i="2"/>
  <c r="S296" i="2"/>
  <c r="T296" i="2"/>
  <c r="U296" i="2"/>
  <c r="V296" i="2"/>
  <c r="W296" i="2"/>
  <c r="X296" i="2"/>
  <c r="Y296" i="2"/>
  <c r="Z296" i="2"/>
  <c r="AA296" i="2"/>
  <c r="AB296" i="2"/>
  <c r="AC296" i="2"/>
  <c r="AD296" i="2"/>
  <c r="AE296" i="2"/>
  <c r="AF296" i="2"/>
  <c r="AG296" i="2"/>
  <c r="AH296" i="2"/>
  <c r="AI296" i="2"/>
  <c r="AJ296" i="2"/>
  <c r="AK296" i="2"/>
  <c r="AL296" i="2"/>
  <c r="AM296" i="2"/>
  <c r="AN296" i="2"/>
  <c r="AO296" i="2"/>
  <c r="AP296" i="2"/>
  <c r="AQ296" i="2"/>
  <c r="AR296" i="2"/>
  <c r="AS296" i="2"/>
  <c r="AT296" i="2"/>
  <c r="AU296" i="2"/>
  <c r="AV296" i="2"/>
  <c r="B302" i="2"/>
  <c r="C302" i="2"/>
  <c r="D302" i="2"/>
  <c r="E302" i="2"/>
  <c r="F302" i="2"/>
  <c r="G302" i="2"/>
  <c r="H302" i="2"/>
  <c r="I302" i="2"/>
  <c r="J302" i="2"/>
  <c r="K302" i="2"/>
  <c r="L302" i="2"/>
  <c r="M302" i="2"/>
  <c r="N302" i="2"/>
  <c r="O302" i="2"/>
  <c r="P302" i="2"/>
  <c r="Q302" i="2"/>
  <c r="R302" i="2"/>
  <c r="S302" i="2"/>
  <c r="T302" i="2"/>
  <c r="U302" i="2"/>
  <c r="V302" i="2"/>
  <c r="W302" i="2"/>
  <c r="X302" i="2"/>
  <c r="Y302" i="2"/>
  <c r="Z302" i="2"/>
  <c r="AA302" i="2"/>
  <c r="AB302" i="2"/>
  <c r="AC302" i="2"/>
  <c r="AD302" i="2"/>
  <c r="AE302" i="2"/>
  <c r="AF302" i="2"/>
  <c r="AG302" i="2"/>
  <c r="AH302" i="2"/>
  <c r="AI302" i="2"/>
  <c r="AJ302" i="2"/>
  <c r="AK302" i="2"/>
  <c r="AL302" i="2"/>
  <c r="AM302" i="2"/>
  <c r="AN302" i="2"/>
  <c r="AO302" i="2"/>
  <c r="AP302" i="2"/>
  <c r="AQ302" i="2"/>
  <c r="AR302" i="2"/>
  <c r="AS302" i="2"/>
  <c r="AT302" i="2"/>
  <c r="AU302" i="2"/>
  <c r="AV302" i="2"/>
  <c r="B310" i="2"/>
  <c r="C310" i="2"/>
  <c r="D310" i="2"/>
  <c r="E310" i="2"/>
  <c r="F310" i="2"/>
  <c r="G310" i="2"/>
  <c r="H310" i="2"/>
  <c r="I310" i="2"/>
  <c r="J310" i="2"/>
  <c r="K310" i="2"/>
  <c r="L310" i="2"/>
  <c r="M310" i="2"/>
  <c r="N310" i="2"/>
  <c r="O310" i="2"/>
  <c r="P310" i="2"/>
  <c r="Q310" i="2"/>
  <c r="R310" i="2"/>
  <c r="S310" i="2"/>
  <c r="T310" i="2"/>
  <c r="U310" i="2"/>
  <c r="V310" i="2"/>
  <c r="W310" i="2"/>
  <c r="X310" i="2"/>
  <c r="Y310" i="2"/>
  <c r="Z310" i="2"/>
  <c r="AA310" i="2"/>
  <c r="AB310" i="2"/>
  <c r="AC310" i="2"/>
  <c r="AD310" i="2"/>
  <c r="AE310" i="2"/>
  <c r="AF310" i="2"/>
  <c r="AG310" i="2"/>
  <c r="AH310" i="2"/>
  <c r="AI310" i="2"/>
  <c r="AJ310" i="2"/>
  <c r="AK310" i="2"/>
  <c r="AL310" i="2"/>
  <c r="AM310" i="2"/>
  <c r="AN310" i="2"/>
  <c r="AO310" i="2"/>
  <c r="AP310" i="2"/>
  <c r="AQ310" i="2"/>
  <c r="AR310" i="2"/>
  <c r="AS310" i="2"/>
  <c r="AT310" i="2"/>
  <c r="AU310" i="2"/>
  <c r="AV310" i="2"/>
  <c r="B326" i="2"/>
  <c r="C326" i="2"/>
  <c r="D326" i="2"/>
  <c r="E326" i="2"/>
  <c r="F326" i="2"/>
  <c r="G326" i="2"/>
  <c r="H326" i="2"/>
  <c r="I326" i="2"/>
  <c r="J326" i="2"/>
  <c r="K326" i="2"/>
  <c r="L326" i="2"/>
  <c r="M326" i="2"/>
  <c r="N326" i="2"/>
  <c r="O326" i="2"/>
  <c r="P326" i="2"/>
  <c r="Q326" i="2"/>
  <c r="R326" i="2"/>
  <c r="S326" i="2"/>
  <c r="T326" i="2"/>
  <c r="U326" i="2"/>
  <c r="V326" i="2"/>
  <c r="W326" i="2"/>
  <c r="X326" i="2"/>
  <c r="Y326" i="2"/>
  <c r="Z326" i="2"/>
  <c r="AA326" i="2"/>
  <c r="AB326" i="2"/>
  <c r="AC326" i="2"/>
  <c r="AD326" i="2"/>
  <c r="AE326" i="2"/>
  <c r="AF326" i="2"/>
  <c r="AG326" i="2"/>
  <c r="AH326" i="2"/>
  <c r="AI326" i="2"/>
  <c r="AJ326" i="2"/>
  <c r="AK326" i="2"/>
  <c r="AL326" i="2"/>
  <c r="AM326" i="2"/>
  <c r="AN326" i="2"/>
  <c r="AO326" i="2"/>
  <c r="AP326" i="2"/>
  <c r="AQ326" i="2"/>
  <c r="AR326" i="2"/>
  <c r="AS326" i="2"/>
  <c r="AT326" i="2"/>
  <c r="AU326" i="2"/>
  <c r="AV326" i="2"/>
  <c r="B335" i="2"/>
  <c r="C335" i="2"/>
  <c r="D335" i="2"/>
  <c r="E335" i="2"/>
  <c r="F335" i="2"/>
  <c r="G335" i="2"/>
  <c r="H335" i="2"/>
  <c r="I335" i="2"/>
  <c r="J335" i="2"/>
  <c r="K335" i="2"/>
  <c r="L335" i="2"/>
  <c r="M335" i="2"/>
  <c r="N335" i="2"/>
  <c r="O335" i="2"/>
  <c r="P335" i="2"/>
  <c r="Q335" i="2"/>
  <c r="R335" i="2"/>
  <c r="S335" i="2"/>
  <c r="T335" i="2"/>
  <c r="U335" i="2"/>
  <c r="V335" i="2"/>
  <c r="W335" i="2"/>
  <c r="X335" i="2"/>
  <c r="Y335" i="2"/>
  <c r="Z335" i="2"/>
  <c r="AA335" i="2"/>
  <c r="AB335" i="2"/>
  <c r="AC335" i="2"/>
  <c r="AD335" i="2"/>
  <c r="AE335" i="2"/>
  <c r="AF335" i="2"/>
  <c r="AG335" i="2"/>
  <c r="AH335" i="2"/>
  <c r="AI335" i="2"/>
  <c r="AJ335" i="2"/>
  <c r="AK335" i="2"/>
  <c r="AL335" i="2"/>
  <c r="AM335" i="2"/>
  <c r="AN335" i="2"/>
  <c r="AO335" i="2"/>
  <c r="AP335" i="2"/>
  <c r="AQ335" i="2"/>
  <c r="AR335" i="2"/>
  <c r="AS335" i="2"/>
  <c r="AT335" i="2"/>
  <c r="AU335" i="2"/>
  <c r="AV335" i="2"/>
  <c r="B336" i="2"/>
  <c r="C336" i="2"/>
  <c r="D336" i="2"/>
  <c r="E336" i="2"/>
  <c r="F336" i="2"/>
  <c r="G336" i="2"/>
  <c r="H336" i="2"/>
  <c r="I336" i="2"/>
  <c r="J336" i="2"/>
  <c r="K336" i="2"/>
  <c r="L336" i="2"/>
  <c r="M336" i="2"/>
  <c r="N336" i="2"/>
  <c r="O336" i="2"/>
  <c r="P336" i="2"/>
  <c r="Q336" i="2"/>
  <c r="R336" i="2"/>
  <c r="S336" i="2"/>
  <c r="T336" i="2"/>
  <c r="U336" i="2"/>
  <c r="V336" i="2"/>
  <c r="W336" i="2"/>
  <c r="X336" i="2"/>
  <c r="Y336" i="2"/>
  <c r="Z336" i="2"/>
  <c r="AA336" i="2"/>
  <c r="AB336" i="2"/>
  <c r="AC336" i="2"/>
  <c r="AD336" i="2"/>
  <c r="AE336" i="2"/>
  <c r="AF336" i="2"/>
  <c r="AG336" i="2"/>
  <c r="AH336" i="2"/>
  <c r="AI336" i="2"/>
  <c r="AJ336" i="2"/>
  <c r="AK336" i="2"/>
  <c r="AL336" i="2"/>
  <c r="AM336" i="2"/>
  <c r="AN336" i="2"/>
  <c r="AO336" i="2"/>
  <c r="AP336" i="2"/>
  <c r="AQ336" i="2"/>
  <c r="AR336" i="2"/>
  <c r="AS336" i="2"/>
  <c r="AT336" i="2"/>
  <c r="AU336" i="2"/>
  <c r="AV336" i="2"/>
  <c r="B339" i="2"/>
  <c r="C339" i="2"/>
  <c r="D339" i="2"/>
  <c r="E339" i="2"/>
  <c r="F339" i="2"/>
  <c r="G339" i="2"/>
  <c r="H339" i="2"/>
  <c r="I339" i="2"/>
  <c r="J339" i="2"/>
  <c r="K339" i="2"/>
  <c r="L339" i="2"/>
  <c r="M339" i="2"/>
  <c r="N339" i="2"/>
  <c r="O339" i="2"/>
  <c r="P339" i="2"/>
  <c r="Q339" i="2"/>
  <c r="R339" i="2"/>
  <c r="S339" i="2"/>
  <c r="T339" i="2"/>
  <c r="U339" i="2"/>
  <c r="V339" i="2"/>
  <c r="W339" i="2"/>
  <c r="X339" i="2"/>
  <c r="Y339" i="2"/>
  <c r="Z339" i="2"/>
  <c r="AA339" i="2"/>
  <c r="AB339" i="2"/>
  <c r="AC339" i="2"/>
  <c r="AD339" i="2"/>
  <c r="AE339" i="2"/>
  <c r="AF339" i="2"/>
  <c r="AG339" i="2"/>
  <c r="AH339" i="2"/>
  <c r="AI339" i="2"/>
  <c r="AJ339" i="2"/>
  <c r="AK339" i="2"/>
  <c r="AL339" i="2"/>
  <c r="AM339" i="2"/>
  <c r="AN339" i="2"/>
  <c r="AO339" i="2"/>
  <c r="AP339" i="2"/>
  <c r="AQ339" i="2"/>
  <c r="AR339" i="2"/>
  <c r="AS339" i="2"/>
  <c r="AT339" i="2"/>
  <c r="AU339" i="2"/>
  <c r="AV339" i="2"/>
  <c r="B340" i="2"/>
  <c r="C340" i="2"/>
  <c r="D340" i="2"/>
  <c r="E340" i="2"/>
  <c r="F340" i="2"/>
  <c r="G340" i="2"/>
  <c r="H340" i="2"/>
  <c r="I340" i="2"/>
  <c r="J340" i="2"/>
  <c r="K340" i="2"/>
  <c r="L340" i="2"/>
  <c r="M340" i="2"/>
  <c r="N340" i="2"/>
  <c r="O340" i="2"/>
  <c r="P340" i="2"/>
  <c r="Q340" i="2"/>
  <c r="R340" i="2"/>
  <c r="S340" i="2"/>
  <c r="T340" i="2"/>
  <c r="U340" i="2"/>
  <c r="V340" i="2"/>
  <c r="W340" i="2"/>
  <c r="X340" i="2"/>
  <c r="Y340" i="2"/>
  <c r="Z340" i="2"/>
  <c r="AA340" i="2"/>
  <c r="AB340" i="2"/>
  <c r="AC340" i="2"/>
  <c r="AD340" i="2"/>
  <c r="AE340" i="2"/>
  <c r="AF340" i="2"/>
  <c r="AG340" i="2"/>
  <c r="AH340" i="2"/>
  <c r="AI340" i="2"/>
  <c r="AJ340" i="2"/>
  <c r="AK340" i="2"/>
  <c r="AL340" i="2"/>
  <c r="AM340" i="2"/>
  <c r="AN340" i="2"/>
  <c r="AO340" i="2"/>
  <c r="AP340" i="2"/>
  <c r="AQ340" i="2"/>
  <c r="AR340" i="2"/>
  <c r="AS340" i="2"/>
  <c r="AT340" i="2"/>
  <c r="AU340" i="2"/>
  <c r="AV340" i="2"/>
  <c r="B353" i="2"/>
  <c r="C353" i="2"/>
  <c r="D353" i="2"/>
  <c r="E353" i="2"/>
  <c r="F353" i="2"/>
  <c r="G353" i="2"/>
  <c r="H353" i="2"/>
  <c r="I353" i="2"/>
  <c r="J353" i="2"/>
  <c r="K353" i="2"/>
  <c r="L353" i="2"/>
  <c r="M353" i="2"/>
  <c r="N353" i="2"/>
  <c r="O353" i="2"/>
  <c r="P353" i="2"/>
  <c r="Q353" i="2"/>
  <c r="R353" i="2"/>
  <c r="S353" i="2"/>
  <c r="T353" i="2"/>
  <c r="U353" i="2"/>
  <c r="V353" i="2"/>
  <c r="W353" i="2"/>
  <c r="X353" i="2"/>
  <c r="Y353" i="2"/>
  <c r="Z353" i="2"/>
  <c r="AA353" i="2"/>
  <c r="AB353" i="2"/>
  <c r="AC353" i="2"/>
  <c r="AD353" i="2"/>
  <c r="AE353" i="2"/>
  <c r="AF353" i="2"/>
  <c r="AG353" i="2"/>
  <c r="AH353" i="2"/>
  <c r="AI353" i="2"/>
  <c r="AJ353" i="2"/>
  <c r="AK353" i="2"/>
  <c r="AL353" i="2"/>
  <c r="AM353" i="2"/>
  <c r="AN353" i="2"/>
  <c r="AO353" i="2"/>
  <c r="AP353" i="2"/>
  <c r="AQ353" i="2"/>
  <c r="AR353" i="2"/>
  <c r="AS353" i="2"/>
  <c r="AT353" i="2"/>
  <c r="AU353" i="2"/>
  <c r="AV353" i="2"/>
  <c r="B378" i="2"/>
  <c r="C378" i="2"/>
  <c r="D378" i="2"/>
  <c r="E378" i="2"/>
  <c r="F378" i="2"/>
  <c r="G378" i="2"/>
  <c r="H378" i="2"/>
  <c r="I378" i="2"/>
  <c r="J378" i="2"/>
  <c r="K378" i="2"/>
  <c r="L378" i="2"/>
  <c r="M378" i="2"/>
  <c r="N378" i="2"/>
  <c r="O378" i="2"/>
  <c r="P378" i="2"/>
  <c r="Q378" i="2"/>
  <c r="R378" i="2"/>
  <c r="S378" i="2"/>
  <c r="T378" i="2"/>
  <c r="U378" i="2"/>
  <c r="V378" i="2"/>
  <c r="W378" i="2"/>
  <c r="X378" i="2"/>
  <c r="Y378" i="2"/>
  <c r="Z378" i="2"/>
  <c r="AA378" i="2"/>
  <c r="AB378" i="2"/>
  <c r="AC378" i="2"/>
  <c r="AD378" i="2"/>
  <c r="AE378" i="2"/>
  <c r="AF378" i="2"/>
  <c r="AG378" i="2"/>
  <c r="AH378" i="2"/>
  <c r="AI378" i="2"/>
  <c r="AJ378" i="2"/>
  <c r="AK378" i="2"/>
  <c r="AL378" i="2"/>
  <c r="AM378" i="2"/>
  <c r="AN378" i="2"/>
  <c r="AO378" i="2"/>
  <c r="AP378" i="2"/>
  <c r="AQ378" i="2"/>
  <c r="AR378" i="2"/>
  <c r="AS378" i="2"/>
  <c r="AT378" i="2"/>
  <c r="AU378" i="2"/>
  <c r="AV378" i="2"/>
  <c r="B382" i="2"/>
  <c r="C382" i="2"/>
  <c r="D382" i="2"/>
  <c r="E382" i="2"/>
  <c r="F382" i="2"/>
  <c r="G382" i="2"/>
  <c r="H382" i="2"/>
  <c r="I382" i="2"/>
  <c r="J382" i="2"/>
  <c r="K382" i="2"/>
  <c r="L382" i="2"/>
  <c r="M382" i="2"/>
  <c r="N382" i="2"/>
  <c r="O382" i="2"/>
  <c r="P382" i="2"/>
  <c r="Q382" i="2"/>
  <c r="R382" i="2"/>
  <c r="S382" i="2"/>
  <c r="T382" i="2"/>
  <c r="U382" i="2"/>
  <c r="V382" i="2"/>
  <c r="W382" i="2"/>
  <c r="X382" i="2"/>
  <c r="Y382" i="2"/>
  <c r="Z382" i="2"/>
  <c r="AA382" i="2"/>
  <c r="AB382" i="2"/>
  <c r="AC382" i="2"/>
  <c r="AD382" i="2"/>
  <c r="AE382" i="2"/>
  <c r="AF382" i="2"/>
  <c r="AG382" i="2"/>
  <c r="AH382" i="2"/>
  <c r="AI382" i="2"/>
  <c r="AJ382" i="2"/>
  <c r="AK382" i="2"/>
  <c r="AL382" i="2"/>
  <c r="AM382" i="2"/>
  <c r="AN382" i="2"/>
  <c r="AO382" i="2"/>
  <c r="AP382" i="2"/>
  <c r="AQ382" i="2"/>
  <c r="AR382" i="2"/>
  <c r="AS382" i="2"/>
  <c r="AT382" i="2"/>
  <c r="AU382" i="2"/>
  <c r="AV382" i="2"/>
  <c r="B385" i="2"/>
  <c r="C385" i="2"/>
  <c r="D385" i="2"/>
  <c r="E385" i="2"/>
  <c r="F385" i="2"/>
  <c r="G385" i="2"/>
  <c r="H385" i="2"/>
  <c r="I385" i="2"/>
  <c r="J385" i="2"/>
  <c r="K385" i="2"/>
  <c r="L385" i="2"/>
  <c r="M385" i="2"/>
  <c r="N385" i="2"/>
  <c r="O385" i="2"/>
  <c r="P385" i="2"/>
  <c r="Q385" i="2"/>
  <c r="R385" i="2"/>
  <c r="S385" i="2"/>
  <c r="T385" i="2"/>
  <c r="U385" i="2"/>
  <c r="V385" i="2"/>
  <c r="W385" i="2"/>
  <c r="X385" i="2"/>
  <c r="Y385" i="2"/>
  <c r="Z385" i="2"/>
  <c r="AA385" i="2"/>
  <c r="AB385" i="2"/>
  <c r="AC385" i="2"/>
  <c r="AD385" i="2"/>
  <c r="AE385" i="2"/>
  <c r="AF385" i="2"/>
  <c r="AG385" i="2"/>
  <c r="AH385" i="2"/>
  <c r="AI385" i="2"/>
  <c r="AJ385" i="2"/>
  <c r="AK385" i="2"/>
  <c r="AL385" i="2"/>
  <c r="AM385" i="2"/>
  <c r="AN385" i="2"/>
  <c r="AO385" i="2"/>
  <c r="AP385" i="2"/>
  <c r="AQ385" i="2"/>
  <c r="AR385" i="2"/>
  <c r="AS385" i="2"/>
  <c r="AT385" i="2"/>
  <c r="AU385" i="2"/>
  <c r="AV385" i="2"/>
  <c r="B386" i="2"/>
  <c r="C386" i="2"/>
  <c r="D386" i="2"/>
  <c r="E386" i="2"/>
  <c r="F386" i="2"/>
  <c r="G386" i="2"/>
  <c r="H386" i="2"/>
  <c r="I386" i="2"/>
  <c r="J386" i="2"/>
  <c r="K386" i="2"/>
  <c r="L386" i="2"/>
  <c r="M386" i="2"/>
  <c r="N386" i="2"/>
  <c r="O386" i="2"/>
  <c r="P386" i="2"/>
  <c r="Q386" i="2"/>
  <c r="R386" i="2"/>
  <c r="S386" i="2"/>
  <c r="T386" i="2"/>
  <c r="U386" i="2"/>
  <c r="V386" i="2"/>
  <c r="W386" i="2"/>
  <c r="X386" i="2"/>
  <c r="Y386" i="2"/>
  <c r="Z386" i="2"/>
  <c r="AA386" i="2"/>
  <c r="AB386" i="2"/>
  <c r="AC386" i="2"/>
  <c r="AD386" i="2"/>
  <c r="AE386" i="2"/>
  <c r="AF386" i="2"/>
  <c r="AG386" i="2"/>
  <c r="AH386" i="2"/>
  <c r="AI386" i="2"/>
  <c r="AJ386" i="2"/>
  <c r="AK386" i="2"/>
  <c r="AL386" i="2"/>
  <c r="AM386" i="2"/>
  <c r="AN386" i="2"/>
  <c r="AO386" i="2"/>
  <c r="AP386" i="2"/>
  <c r="AQ386" i="2"/>
  <c r="AR386" i="2"/>
  <c r="AS386" i="2"/>
  <c r="AT386" i="2"/>
  <c r="AU386" i="2"/>
  <c r="AV386" i="2"/>
  <c r="B390" i="2"/>
  <c r="C390" i="2"/>
  <c r="D390" i="2"/>
  <c r="E390" i="2"/>
  <c r="F390" i="2"/>
  <c r="G390" i="2"/>
  <c r="H390" i="2"/>
  <c r="I390" i="2"/>
  <c r="J390" i="2"/>
  <c r="K390" i="2"/>
  <c r="L390" i="2"/>
  <c r="M390" i="2"/>
  <c r="N390" i="2"/>
  <c r="O390" i="2"/>
  <c r="P390" i="2"/>
  <c r="Q390" i="2"/>
  <c r="R390" i="2"/>
  <c r="S390" i="2"/>
  <c r="T390" i="2"/>
  <c r="U390" i="2"/>
  <c r="V390" i="2"/>
  <c r="W390" i="2"/>
  <c r="X390" i="2"/>
  <c r="Y390" i="2"/>
  <c r="Z390" i="2"/>
  <c r="AA390" i="2"/>
  <c r="AB390" i="2"/>
  <c r="AC390" i="2"/>
  <c r="AD390" i="2"/>
  <c r="AE390" i="2"/>
  <c r="AF390" i="2"/>
  <c r="AG390" i="2"/>
  <c r="AH390" i="2"/>
  <c r="AI390" i="2"/>
  <c r="AJ390" i="2"/>
  <c r="AK390" i="2"/>
  <c r="AL390" i="2"/>
  <c r="AM390" i="2"/>
  <c r="AN390" i="2"/>
  <c r="AO390" i="2"/>
  <c r="AP390" i="2"/>
  <c r="AQ390" i="2"/>
  <c r="AR390" i="2"/>
  <c r="AS390" i="2"/>
  <c r="AT390" i="2"/>
  <c r="AU390" i="2"/>
  <c r="AV390" i="2"/>
  <c r="B393" i="2"/>
  <c r="C393" i="2"/>
  <c r="D393" i="2"/>
  <c r="E393" i="2"/>
  <c r="F393" i="2"/>
  <c r="G393" i="2"/>
  <c r="H393" i="2"/>
  <c r="I393" i="2"/>
  <c r="J393" i="2"/>
  <c r="K393" i="2"/>
  <c r="L393" i="2"/>
  <c r="M393" i="2"/>
  <c r="N393" i="2"/>
  <c r="O393" i="2"/>
  <c r="P393" i="2"/>
  <c r="Q393" i="2"/>
  <c r="R393" i="2"/>
  <c r="S393" i="2"/>
  <c r="T393" i="2"/>
  <c r="U393" i="2"/>
  <c r="V393" i="2"/>
  <c r="W393" i="2"/>
  <c r="X393" i="2"/>
  <c r="Y393" i="2"/>
  <c r="Z393" i="2"/>
  <c r="AA393" i="2"/>
  <c r="AB393" i="2"/>
  <c r="AC393" i="2"/>
  <c r="AD393" i="2"/>
  <c r="AE393" i="2"/>
  <c r="AF393" i="2"/>
  <c r="AG393" i="2"/>
  <c r="AH393" i="2"/>
  <c r="AI393" i="2"/>
  <c r="AJ393" i="2"/>
  <c r="AK393" i="2"/>
  <c r="AL393" i="2"/>
  <c r="AM393" i="2"/>
  <c r="AN393" i="2"/>
  <c r="AO393" i="2"/>
  <c r="AP393" i="2"/>
  <c r="AQ393" i="2"/>
  <c r="AR393" i="2"/>
  <c r="AS393" i="2"/>
  <c r="AT393" i="2"/>
  <c r="AU393" i="2"/>
  <c r="AV393" i="2"/>
  <c r="B3" i="2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AG3" i="2"/>
  <c r="AH3" i="2"/>
  <c r="AI3" i="2"/>
  <c r="AJ3" i="2"/>
  <c r="AK3" i="2"/>
  <c r="AL3" i="2"/>
  <c r="AM3" i="2"/>
  <c r="AN3" i="2"/>
  <c r="AO3" i="2"/>
  <c r="AP3" i="2"/>
  <c r="AQ3" i="2"/>
  <c r="AR3" i="2"/>
  <c r="AS3" i="2"/>
  <c r="AT3" i="2"/>
  <c r="AU3" i="2"/>
  <c r="AV3" i="2"/>
  <c r="B6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AL6" i="2"/>
  <c r="AM6" i="2"/>
  <c r="AN6" i="2"/>
  <c r="AO6" i="2"/>
  <c r="AP6" i="2"/>
  <c r="AQ6" i="2"/>
  <c r="AR6" i="2"/>
  <c r="AS6" i="2"/>
  <c r="AT6" i="2"/>
  <c r="AU6" i="2"/>
  <c r="AV6" i="2"/>
  <c r="B25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5" i="2"/>
  <c r="AT25" i="2"/>
  <c r="AU25" i="2"/>
  <c r="AV25" i="2"/>
  <c r="B54" i="2"/>
  <c r="C54" i="2"/>
  <c r="D54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AA54" i="2"/>
  <c r="AB54" i="2"/>
  <c r="AC54" i="2"/>
  <c r="AD54" i="2"/>
  <c r="AE54" i="2"/>
  <c r="AF54" i="2"/>
  <c r="AG54" i="2"/>
  <c r="AH54" i="2"/>
  <c r="AI54" i="2"/>
  <c r="AJ54" i="2"/>
  <c r="AK54" i="2"/>
  <c r="AL54" i="2"/>
  <c r="AM54" i="2"/>
  <c r="AN54" i="2"/>
  <c r="AO54" i="2"/>
  <c r="AP54" i="2"/>
  <c r="AQ54" i="2"/>
  <c r="AR54" i="2"/>
  <c r="AS54" i="2"/>
  <c r="AT54" i="2"/>
  <c r="AU54" i="2"/>
  <c r="AV54" i="2"/>
  <c r="B66" i="2"/>
  <c r="C66" i="2"/>
  <c r="D66" i="2"/>
  <c r="E66" i="2"/>
  <c r="F66" i="2"/>
  <c r="G66" i="2"/>
  <c r="H66" i="2"/>
  <c r="I66" i="2"/>
  <c r="J66" i="2"/>
  <c r="K66" i="2"/>
  <c r="L66" i="2"/>
  <c r="M66" i="2"/>
  <c r="N66" i="2"/>
  <c r="O66" i="2"/>
  <c r="P66" i="2"/>
  <c r="Q66" i="2"/>
  <c r="R66" i="2"/>
  <c r="S66" i="2"/>
  <c r="T66" i="2"/>
  <c r="U66" i="2"/>
  <c r="V66" i="2"/>
  <c r="W66" i="2"/>
  <c r="X66" i="2"/>
  <c r="Y66" i="2"/>
  <c r="Z66" i="2"/>
  <c r="AA66" i="2"/>
  <c r="AB66" i="2"/>
  <c r="AC66" i="2"/>
  <c r="AD66" i="2"/>
  <c r="AE66" i="2"/>
  <c r="AF66" i="2"/>
  <c r="AG66" i="2"/>
  <c r="AH66" i="2"/>
  <c r="AI66" i="2"/>
  <c r="AJ66" i="2"/>
  <c r="AK66" i="2"/>
  <c r="AL66" i="2"/>
  <c r="AM66" i="2"/>
  <c r="AN66" i="2"/>
  <c r="AO66" i="2"/>
  <c r="AP66" i="2"/>
  <c r="AQ66" i="2"/>
  <c r="AR66" i="2"/>
  <c r="AS66" i="2"/>
  <c r="AT66" i="2"/>
  <c r="AU66" i="2"/>
  <c r="AV66" i="2"/>
  <c r="B71" i="2"/>
  <c r="C71" i="2"/>
  <c r="D71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W71" i="2"/>
  <c r="X71" i="2"/>
  <c r="Y71" i="2"/>
  <c r="Z71" i="2"/>
  <c r="AA71" i="2"/>
  <c r="AB71" i="2"/>
  <c r="AC71" i="2"/>
  <c r="AD71" i="2"/>
  <c r="AE71" i="2"/>
  <c r="AF71" i="2"/>
  <c r="AG71" i="2"/>
  <c r="AH71" i="2"/>
  <c r="AI71" i="2"/>
  <c r="AJ71" i="2"/>
  <c r="AK71" i="2"/>
  <c r="AL71" i="2"/>
  <c r="AM71" i="2"/>
  <c r="AN71" i="2"/>
  <c r="AO71" i="2"/>
  <c r="AP71" i="2"/>
  <c r="AQ71" i="2"/>
  <c r="AR71" i="2"/>
  <c r="AS71" i="2"/>
  <c r="AT71" i="2"/>
  <c r="AU71" i="2"/>
  <c r="AV71" i="2"/>
  <c r="B72" i="2"/>
  <c r="C72" i="2"/>
  <c r="D72" i="2"/>
  <c r="E72" i="2"/>
  <c r="F72" i="2"/>
  <c r="G72" i="2"/>
  <c r="H72" i="2"/>
  <c r="I72" i="2"/>
  <c r="J72" i="2"/>
  <c r="K72" i="2"/>
  <c r="L72" i="2"/>
  <c r="M72" i="2"/>
  <c r="N72" i="2"/>
  <c r="O72" i="2"/>
  <c r="P72" i="2"/>
  <c r="Q72" i="2"/>
  <c r="R72" i="2"/>
  <c r="S72" i="2"/>
  <c r="T72" i="2"/>
  <c r="U72" i="2"/>
  <c r="V72" i="2"/>
  <c r="W72" i="2"/>
  <c r="X72" i="2"/>
  <c r="Y72" i="2"/>
  <c r="Z72" i="2"/>
  <c r="AA72" i="2"/>
  <c r="AB72" i="2"/>
  <c r="AC72" i="2"/>
  <c r="AD72" i="2"/>
  <c r="AE72" i="2"/>
  <c r="AF72" i="2"/>
  <c r="AG72" i="2"/>
  <c r="AH72" i="2"/>
  <c r="AI72" i="2"/>
  <c r="AJ72" i="2"/>
  <c r="AK72" i="2"/>
  <c r="AL72" i="2"/>
  <c r="AM72" i="2"/>
  <c r="AN72" i="2"/>
  <c r="AO72" i="2"/>
  <c r="AP72" i="2"/>
  <c r="AQ72" i="2"/>
  <c r="AR72" i="2"/>
  <c r="AS72" i="2"/>
  <c r="AT72" i="2"/>
  <c r="AU72" i="2"/>
  <c r="AV72" i="2"/>
  <c r="B101" i="2"/>
  <c r="C101" i="2"/>
  <c r="D101" i="2"/>
  <c r="E101" i="2"/>
  <c r="F101" i="2"/>
  <c r="G101" i="2"/>
  <c r="H101" i="2"/>
  <c r="I101" i="2"/>
  <c r="J101" i="2"/>
  <c r="K101" i="2"/>
  <c r="L101" i="2"/>
  <c r="M101" i="2"/>
  <c r="N101" i="2"/>
  <c r="O101" i="2"/>
  <c r="P101" i="2"/>
  <c r="Q101" i="2"/>
  <c r="R101" i="2"/>
  <c r="S101" i="2"/>
  <c r="T101" i="2"/>
  <c r="U101" i="2"/>
  <c r="V101" i="2"/>
  <c r="W101" i="2"/>
  <c r="X101" i="2"/>
  <c r="Y101" i="2"/>
  <c r="Z101" i="2"/>
  <c r="AA101" i="2"/>
  <c r="AB101" i="2"/>
  <c r="AC101" i="2"/>
  <c r="AD101" i="2"/>
  <c r="AE101" i="2"/>
  <c r="AF101" i="2"/>
  <c r="AG101" i="2"/>
  <c r="AH101" i="2"/>
  <c r="AI101" i="2"/>
  <c r="AJ101" i="2"/>
  <c r="AK101" i="2"/>
  <c r="AL101" i="2"/>
  <c r="AM101" i="2"/>
  <c r="AN101" i="2"/>
  <c r="AO101" i="2"/>
  <c r="AP101" i="2"/>
  <c r="AQ101" i="2"/>
  <c r="AR101" i="2"/>
  <c r="AS101" i="2"/>
  <c r="AT101" i="2"/>
  <c r="AU101" i="2"/>
  <c r="AV101" i="2"/>
  <c r="B106" i="2"/>
  <c r="C106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V106" i="2"/>
  <c r="W106" i="2"/>
  <c r="X106" i="2"/>
  <c r="Y106" i="2"/>
  <c r="Z106" i="2"/>
  <c r="AA106" i="2"/>
  <c r="AB106" i="2"/>
  <c r="AC106" i="2"/>
  <c r="AD106" i="2"/>
  <c r="AE106" i="2"/>
  <c r="AF106" i="2"/>
  <c r="AG106" i="2"/>
  <c r="AH106" i="2"/>
  <c r="AI106" i="2"/>
  <c r="AJ106" i="2"/>
  <c r="AK106" i="2"/>
  <c r="AL106" i="2"/>
  <c r="AM106" i="2"/>
  <c r="AN106" i="2"/>
  <c r="AO106" i="2"/>
  <c r="AP106" i="2"/>
  <c r="AQ106" i="2"/>
  <c r="AR106" i="2"/>
  <c r="AS106" i="2"/>
  <c r="AT106" i="2"/>
  <c r="AU106" i="2"/>
  <c r="AV106" i="2"/>
  <c r="B107" i="2"/>
  <c r="C107" i="2"/>
  <c r="D107" i="2"/>
  <c r="E107" i="2"/>
  <c r="F107" i="2"/>
  <c r="G107" i="2"/>
  <c r="H107" i="2"/>
  <c r="I107" i="2"/>
  <c r="J107" i="2"/>
  <c r="K107" i="2"/>
  <c r="L107" i="2"/>
  <c r="M107" i="2"/>
  <c r="N107" i="2"/>
  <c r="O107" i="2"/>
  <c r="P107" i="2"/>
  <c r="Q107" i="2"/>
  <c r="R107" i="2"/>
  <c r="S107" i="2"/>
  <c r="T107" i="2"/>
  <c r="U107" i="2"/>
  <c r="V107" i="2"/>
  <c r="W107" i="2"/>
  <c r="X107" i="2"/>
  <c r="Y107" i="2"/>
  <c r="Z107" i="2"/>
  <c r="AA107" i="2"/>
  <c r="AB107" i="2"/>
  <c r="AC107" i="2"/>
  <c r="AD107" i="2"/>
  <c r="AE107" i="2"/>
  <c r="AF107" i="2"/>
  <c r="AG107" i="2"/>
  <c r="AH107" i="2"/>
  <c r="AI107" i="2"/>
  <c r="AJ107" i="2"/>
  <c r="AK107" i="2"/>
  <c r="AL107" i="2"/>
  <c r="AM107" i="2"/>
  <c r="AN107" i="2"/>
  <c r="AO107" i="2"/>
  <c r="AP107" i="2"/>
  <c r="AQ107" i="2"/>
  <c r="AR107" i="2"/>
  <c r="AS107" i="2"/>
  <c r="AT107" i="2"/>
  <c r="AU107" i="2"/>
  <c r="AV107" i="2"/>
  <c r="B109" i="2"/>
  <c r="C109" i="2"/>
  <c r="D109" i="2"/>
  <c r="E109" i="2"/>
  <c r="F109" i="2"/>
  <c r="G109" i="2"/>
  <c r="H109" i="2"/>
  <c r="I109" i="2"/>
  <c r="J109" i="2"/>
  <c r="K109" i="2"/>
  <c r="L109" i="2"/>
  <c r="M109" i="2"/>
  <c r="N109" i="2"/>
  <c r="O109" i="2"/>
  <c r="P109" i="2"/>
  <c r="Q109" i="2"/>
  <c r="R109" i="2"/>
  <c r="S109" i="2"/>
  <c r="T109" i="2"/>
  <c r="U109" i="2"/>
  <c r="V109" i="2"/>
  <c r="W109" i="2"/>
  <c r="X109" i="2"/>
  <c r="Y109" i="2"/>
  <c r="Z109" i="2"/>
  <c r="AA109" i="2"/>
  <c r="AB109" i="2"/>
  <c r="AC109" i="2"/>
  <c r="AD109" i="2"/>
  <c r="AE109" i="2"/>
  <c r="AF109" i="2"/>
  <c r="AG109" i="2"/>
  <c r="AH109" i="2"/>
  <c r="AI109" i="2"/>
  <c r="AJ109" i="2"/>
  <c r="AK109" i="2"/>
  <c r="AL109" i="2"/>
  <c r="AM109" i="2"/>
  <c r="AN109" i="2"/>
  <c r="AO109" i="2"/>
  <c r="AP109" i="2"/>
  <c r="AQ109" i="2"/>
  <c r="AR109" i="2"/>
  <c r="AS109" i="2"/>
  <c r="AT109" i="2"/>
  <c r="AU109" i="2"/>
  <c r="AV109" i="2"/>
  <c r="B110" i="2"/>
  <c r="C110" i="2"/>
  <c r="D110" i="2"/>
  <c r="E110" i="2"/>
  <c r="F110" i="2"/>
  <c r="G110" i="2"/>
  <c r="H110" i="2"/>
  <c r="I110" i="2"/>
  <c r="J110" i="2"/>
  <c r="K110" i="2"/>
  <c r="L110" i="2"/>
  <c r="M110" i="2"/>
  <c r="N110" i="2"/>
  <c r="O110" i="2"/>
  <c r="P110" i="2"/>
  <c r="Q110" i="2"/>
  <c r="R110" i="2"/>
  <c r="S110" i="2"/>
  <c r="T110" i="2"/>
  <c r="U110" i="2"/>
  <c r="V110" i="2"/>
  <c r="W110" i="2"/>
  <c r="X110" i="2"/>
  <c r="Y110" i="2"/>
  <c r="Z110" i="2"/>
  <c r="AA110" i="2"/>
  <c r="AB110" i="2"/>
  <c r="AC110" i="2"/>
  <c r="AD110" i="2"/>
  <c r="AE110" i="2"/>
  <c r="AF110" i="2"/>
  <c r="AG110" i="2"/>
  <c r="AH110" i="2"/>
  <c r="AI110" i="2"/>
  <c r="AJ110" i="2"/>
  <c r="AK110" i="2"/>
  <c r="AL110" i="2"/>
  <c r="AM110" i="2"/>
  <c r="AN110" i="2"/>
  <c r="AO110" i="2"/>
  <c r="AP110" i="2"/>
  <c r="AQ110" i="2"/>
  <c r="AR110" i="2"/>
  <c r="AS110" i="2"/>
  <c r="AT110" i="2"/>
  <c r="AU110" i="2"/>
  <c r="AV110" i="2"/>
  <c r="B121" i="2"/>
  <c r="C121" i="2"/>
  <c r="D121" i="2"/>
  <c r="E121" i="2"/>
  <c r="F121" i="2"/>
  <c r="G121" i="2"/>
  <c r="H121" i="2"/>
  <c r="I121" i="2"/>
  <c r="J121" i="2"/>
  <c r="K121" i="2"/>
  <c r="L121" i="2"/>
  <c r="M121" i="2"/>
  <c r="N121" i="2"/>
  <c r="O121" i="2"/>
  <c r="P121" i="2"/>
  <c r="Q121" i="2"/>
  <c r="R121" i="2"/>
  <c r="S121" i="2"/>
  <c r="T121" i="2"/>
  <c r="U121" i="2"/>
  <c r="V121" i="2"/>
  <c r="W121" i="2"/>
  <c r="X121" i="2"/>
  <c r="Y121" i="2"/>
  <c r="Z121" i="2"/>
  <c r="AA121" i="2"/>
  <c r="AB121" i="2"/>
  <c r="AC121" i="2"/>
  <c r="AD121" i="2"/>
  <c r="AE121" i="2"/>
  <c r="AF121" i="2"/>
  <c r="AG121" i="2"/>
  <c r="AH121" i="2"/>
  <c r="AI121" i="2"/>
  <c r="AJ121" i="2"/>
  <c r="AK121" i="2"/>
  <c r="AL121" i="2"/>
  <c r="AM121" i="2"/>
  <c r="AN121" i="2"/>
  <c r="AO121" i="2"/>
  <c r="AP121" i="2"/>
  <c r="AQ121" i="2"/>
  <c r="AR121" i="2"/>
  <c r="AS121" i="2"/>
  <c r="AT121" i="2"/>
  <c r="AU121" i="2"/>
  <c r="AV121" i="2"/>
  <c r="B122" i="2"/>
  <c r="C122" i="2"/>
  <c r="D122" i="2"/>
  <c r="E122" i="2"/>
  <c r="F122" i="2"/>
  <c r="G122" i="2"/>
  <c r="H122" i="2"/>
  <c r="I122" i="2"/>
  <c r="J122" i="2"/>
  <c r="K122" i="2"/>
  <c r="L122" i="2"/>
  <c r="M122" i="2"/>
  <c r="N122" i="2"/>
  <c r="O122" i="2"/>
  <c r="P122" i="2"/>
  <c r="Q122" i="2"/>
  <c r="R122" i="2"/>
  <c r="S122" i="2"/>
  <c r="T122" i="2"/>
  <c r="U122" i="2"/>
  <c r="V122" i="2"/>
  <c r="W122" i="2"/>
  <c r="X122" i="2"/>
  <c r="Y122" i="2"/>
  <c r="Z122" i="2"/>
  <c r="AA122" i="2"/>
  <c r="AB122" i="2"/>
  <c r="AC122" i="2"/>
  <c r="AD122" i="2"/>
  <c r="AE122" i="2"/>
  <c r="AF122" i="2"/>
  <c r="AG122" i="2"/>
  <c r="AH122" i="2"/>
  <c r="AI122" i="2"/>
  <c r="AJ122" i="2"/>
  <c r="AK122" i="2"/>
  <c r="AL122" i="2"/>
  <c r="AM122" i="2"/>
  <c r="AN122" i="2"/>
  <c r="AO122" i="2"/>
  <c r="AP122" i="2"/>
  <c r="AQ122" i="2"/>
  <c r="AR122" i="2"/>
  <c r="AS122" i="2"/>
  <c r="AT122" i="2"/>
  <c r="AU122" i="2"/>
  <c r="AV122" i="2"/>
  <c r="B125" i="2"/>
  <c r="C125" i="2"/>
  <c r="D125" i="2"/>
  <c r="E125" i="2"/>
  <c r="F125" i="2"/>
  <c r="G125" i="2"/>
  <c r="H125" i="2"/>
  <c r="I125" i="2"/>
  <c r="J125" i="2"/>
  <c r="K125" i="2"/>
  <c r="L125" i="2"/>
  <c r="M125" i="2"/>
  <c r="N125" i="2"/>
  <c r="O125" i="2"/>
  <c r="P125" i="2"/>
  <c r="Q125" i="2"/>
  <c r="R125" i="2"/>
  <c r="S125" i="2"/>
  <c r="T125" i="2"/>
  <c r="U125" i="2"/>
  <c r="V125" i="2"/>
  <c r="W125" i="2"/>
  <c r="X125" i="2"/>
  <c r="Y125" i="2"/>
  <c r="Z125" i="2"/>
  <c r="AA125" i="2"/>
  <c r="AB125" i="2"/>
  <c r="AC125" i="2"/>
  <c r="AD125" i="2"/>
  <c r="AE125" i="2"/>
  <c r="AF125" i="2"/>
  <c r="AG125" i="2"/>
  <c r="AH125" i="2"/>
  <c r="AI125" i="2"/>
  <c r="AJ125" i="2"/>
  <c r="AK125" i="2"/>
  <c r="AL125" i="2"/>
  <c r="AM125" i="2"/>
  <c r="AN125" i="2"/>
  <c r="AO125" i="2"/>
  <c r="AP125" i="2"/>
  <c r="AQ125" i="2"/>
  <c r="AR125" i="2"/>
  <c r="AS125" i="2"/>
  <c r="AT125" i="2"/>
  <c r="AU125" i="2"/>
  <c r="AV125" i="2"/>
  <c r="B147" i="2"/>
  <c r="C147" i="2"/>
  <c r="D147" i="2"/>
  <c r="E147" i="2"/>
  <c r="F147" i="2"/>
  <c r="G147" i="2"/>
  <c r="H147" i="2"/>
  <c r="I147" i="2"/>
  <c r="J147" i="2"/>
  <c r="K147" i="2"/>
  <c r="L147" i="2"/>
  <c r="M147" i="2"/>
  <c r="N147" i="2"/>
  <c r="O147" i="2"/>
  <c r="P147" i="2"/>
  <c r="Q147" i="2"/>
  <c r="R147" i="2"/>
  <c r="S147" i="2"/>
  <c r="T147" i="2"/>
  <c r="U147" i="2"/>
  <c r="V147" i="2"/>
  <c r="W147" i="2"/>
  <c r="X147" i="2"/>
  <c r="Y147" i="2"/>
  <c r="Z147" i="2"/>
  <c r="AA147" i="2"/>
  <c r="AB147" i="2"/>
  <c r="AC147" i="2"/>
  <c r="AD147" i="2"/>
  <c r="AE147" i="2"/>
  <c r="AF147" i="2"/>
  <c r="AG147" i="2"/>
  <c r="AH147" i="2"/>
  <c r="AI147" i="2"/>
  <c r="AJ147" i="2"/>
  <c r="AK147" i="2"/>
  <c r="AL147" i="2"/>
  <c r="AM147" i="2"/>
  <c r="AN147" i="2"/>
  <c r="AO147" i="2"/>
  <c r="AP147" i="2"/>
  <c r="AQ147" i="2"/>
  <c r="AR147" i="2"/>
  <c r="AS147" i="2"/>
  <c r="AT147" i="2"/>
  <c r="AU147" i="2"/>
  <c r="AV147" i="2"/>
  <c r="B148" i="2"/>
  <c r="C148" i="2"/>
  <c r="D148" i="2"/>
  <c r="E148" i="2"/>
  <c r="F148" i="2"/>
  <c r="G148" i="2"/>
  <c r="H148" i="2"/>
  <c r="I148" i="2"/>
  <c r="J148" i="2"/>
  <c r="K148" i="2"/>
  <c r="L148" i="2"/>
  <c r="M148" i="2"/>
  <c r="N148" i="2"/>
  <c r="O148" i="2"/>
  <c r="P148" i="2"/>
  <c r="Q148" i="2"/>
  <c r="R148" i="2"/>
  <c r="S148" i="2"/>
  <c r="T148" i="2"/>
  <c r="U148" i="2"/>
  <c r="V148" i="2"/>
  <c r="W148" i="2"/>
  <c r="X148" i="2"/>
  <c r="Y148" i="2"/>
  <c r="Z148" i="2"/>
  <c r="AA148" i="2"/>
  <c r="AB148" i="2"/>
  <c r="AC148" i="2"/>
  <c r="AD148" i="2"/>
  <c r="AE148" i="2"/>
  <c r="AF148" i="2"/>
  <c r="AG148" i="2"/>
  <c r="AH148" i="2"/>
  <c r="AI148" i="2"/>
  <c r="AJ148" i="2"/>
  <c r="AK148" i="2"/>
  <c r="AL148" i="2"/>
  <c r="AM148" i="2"/>
  <c r="AN148" i="2"/>
  <c r="AO148" i="2"/>
  <c r="AP148" i="2"/>
  <c r="AQ148" i="2"/>
  <c r="AR148" i="2"/>
  <c r="AS148" i="2"/>
  <c r="AT148" i="2"/>
  <c r="AU148" i="2"/>
  <c r="AV148" i="2"/>
  <c r="B155" i="2"/>
  <c r="C155" i="2"/>
  <c r="D155" i="2"/>
  <c r="E155" i="2"/>
  <c r="F155" i="2"/>
  <c r="G155" i="2"/>
  <c r="H155" i="2"/>
  <c r="I155" i="2"/>
  <c r="J155" i="2"/>
  <c r="K155" i="2"/>
  <c r="L155" i="2"/>
  <c r="M155" i="2"/>
  <c r="N155" i="2"/>
  <c r="O155" i="2"/>
  <c r="P155" i="2"/>
  <c r="Q155" i="2"/>
  <c r="R155" i="2"/>
  <c r="S155" i="2"/>
  <c r="T155" i="2"/>
  <c r="U155" i="2"/>
  <c r="V155" i="2"/>
  <c r="W155" i="2"/>
  <c r="X155" i="2"/>
  <c r="Y155" i="2"/>
  <c r="Z155" i="2"/>
  <c r="AA155" i="2"/>
  <c r="AB155" i="2"/>
  <c r="AC155" i="2"/>
  <c r="AD155" i="2"/>
  <c r="AE155" i="2"/>
  <c r="AF155" i="2"/>
  <c r="AG155" i="2"/>
  <c r="AH155" i="2"/>
  <c r="AI155" i="2"/>
  <c r="AJ155" i="2"/>
  <c r="AK155" i="2"/>
  <c r="AL155" i="2"/>
  <c r="AM155" i="2"/>
  <c r="AN155" i="2"/>
  <c r="AO155" i="2"/>
  <c r="AP155" i="2"/>
  <c r="AQ155" i="2"/>
  <c r="AR155" i="2"/>
  <c r="AS155" i="2"/>
  <c r="AT155" i="2"/>
  <c r="AU155" i="2"/>
  <c r="AV155" i="2"/>
  <c r="B159" i="2"/>
  <c r="C159" i="2"/>
  <c r="D159" i="2"/>
  <c r="E159" i="2"/>
  <c r="F159" i="2"/>
  <c r="G159" i="2"/>
  <c r="H159" i="2"/>
  <c r="I159" i="2"/>
  <c r="J159" i="2"/>
  <c r="K159" i="2"/>
  <c r="L159" i="2"/>
  <c r="M159" i="2"/>
  <c r="N159" i="2"/>
  <c r="O159" i="2"/>
  <c r="P159" i="2"/>
  <c r="Q159" i="2"/>
  <c r="R159" i="2"/>
  <c r="S159" i="2"/>
  <c r="T159" i="2"/>
  <c r="U159" i="2"/>
  <c r="V159" i="2"/>
  <c r="W159" i="2"/>
  <c r="X159" i="2"/>
  <c r="Y159" i="2"/>
  <c r="Z159" i="2"/>
  <c r="AA159" i="2"/>
  <c r="AB159" i="2"/>
  <c r="AC159" i="2"/>
  <c r="AD159" i="2"/>
  <c r="AE159" i="2"/>
  <c r="AF159" i="2"/>
  <c r="AG159" i="2"/>
  <c r="AH159" i="2"/>
  <c r="AI159" i="2"/>
  <c r="AJ159" i="2"/>
  <c r="AK159" i="2"/>
  <c r="AL159" i="2"/>
  <c r="AM159" i="2"/>
  <c r="AN159" i="2"/>
  <c r="AO159" i="2"/>
  <c r="AP159" i="2"/>
  <c r="AQ159" i="2"/>
  <c r="AR159" i="2"/>
  <c r="AS159" i="2"/>
  <c r="AT159" i="2"/>
  <c r="AU159" i="2"/>
  <c r="AV159" i="2"/>
  <c r="B165" i="2"/>
  <c r="C165" i="2"/>
  <c r="D165" i="2"/>
  <c r="E165" i="2"/>
  <c r="F165" i="2"/>
  <c r="G165" i="2"/>
  <c r="H165" i="2"/>
  <c r="I165" i="2"/>
  <c r="J165" i="2"/>
  <c r="K165" i="2"/>
  <c r="L165" i="2"/>
  <c r="M165" i="2"/>
  <c r="N165" i="2"/>
  <c r="O165" i="2"/>
  <c r="P165" i="2"/>
  <c r="Q165" i="2"/>
  <c r="R165" i="2"/>
  <c r="S165" i="2"/>
  <c r="T165" i="2"/>
  <c r="U165" i="2"/>
  <c r="V165" i="2"/>
  <c r="W165" i="2"/>
  <c r="X165" i="2"/>
  <c r="Y165" i="2"/>
  <c r="Z165" i="2"/>
  <c r="AA165" i="2"/>
  <c r="AB165" i="2"/>
  <c r="AC165" i="2"/>
  <c r="AD165" i="2"/>
  <c r="AE165" i="2"/>
  <c r="AF165" i="2"/>
  <c r="AG165" i="2"/>
  <c r="AH165" i="2"/>
  <c r="AI165" i="2"/>
  <c r="AJ165" i="2"/>
  <c r="AK165" i="2"/>
  <c r="AL165" i="2"/>
  <c r="AM165" i="2"/>
  <c r="AN165" i="2"/>
  <c r="AO165" i="2"/>
  <c r="AP165" i="2"/>
  <c r="AQ165" i="2"/>
  <c r="AR165" i="2"/>
  <c r="AS165" i="2"/>
  <c r="AT165" i="2"/>
  <c r="AU165" i="2"/>
  <c r="AV165" i="2"/>
  <c r="B169" i="2"/>
  <c r="C169" i="2"/>
  <c r="D169" i="2"/>
  <c r="E169" i="2"/>
  <c r="F169" i="2"/>
  <c r="G169" i="2"/>
  <c r="H169" i="2"/>
  <c r="I169" i="2"/>
  <c r="J169" i="2"/>
  <c r="K169" i="2"/>
  <c r="L169" i="2"/>
  <c r="M169" i="2"/>
  <c r="N169" i="2"/>
  <c r="O169" i="2"/>
  <c r="P169" i="2"/>
  <c r="Q169" i="2"/>
  <c r="R169" i="2"/>
  <c r="S169" i="2"/>
  <c r="T169" i="2"/>
  <c r="U169" i="2"/>
  <c r="V169" i="2"/>
  <c r="W169" i="2"/>
  <c r="X169" i="2"/>
  <c r="Y169" i="2"/>
  <c r="Z169" i="2"/>
  <c r="AA169" i="2"/>
  <c r="AB169" i="2"/>
  <c r="AC169" i="2"/>
  <c r="AD169" i="2"/>
  <c r="AE169" i="2"/>
  <c r="AF169" i="2"/>
  <c r="AG169" i="2"/>
  <c r="AH169" i="2"/>
  <c r="AI169" i="2"/>
  <c r="AJ169" i="2"/>
  <c r="AK169" i="2"/>
  <c r="AL169" i="2"/>
  <c r="AM169" i="2"/>
  <c r="AN169" i="2"/>
  <c r="AO169" i="2"/>
  <c r="AP169" i="2"/>
  <c r="AQ169" i="2"/>
  <c r="AR169" i="2"/>
  <c r="AS169" i="2"/>
  <c r="AT169" i="2"/>
  <c r="AU169" i="2"/>
  <c r="AV169" i="2"/>
  <c r="B171" i="2"/>
  <c r="C171" i="2"/>
  <c r="D171" i="2"/>
  <c r="E171" i="2"/>
  <c r="F171" i="2"/>
  <c r="G171" i="2"/>
  <c r="H171" i="2"/>
  <c r="I171" i="2"/>
  <c r="J171" i="2"/>
  <c r="K171" i="2"/>
  <c r="L171" i="2"/>
  <c r="M171" i="2"/>
  <c r="N171" i="2"/>
  <c r="O171" i="2"/>
  <c r="P171" i="2"/>
  <c r="Q171" i="2"/>
  <c r="R171" i="2"/>
  <c r="S171" i="2"/>
  <c r="T171" i="2"/>
  <c r="U171" i="2"/>
  <c r="V171" i="2"/>
  <c r="W171" i="2"/>
  <c r="X171" i="2"/>
  <c r="Y171" i="2"/>
  <c r="Z171" i="2"/>
  <c r="AA171" i="2"/>
  <c r="AB171" i="2"/>
  <c r="AC171" i="2"/>
  <c r="AD171" i="2"/>
  <c r="AE171" i="2"/>
  <c r="AF171" i="2"/>
  <c r="AG171" i="2"/>
  <c r="AH171" i="2"/>
  <c r="AI171" i="2"/>
  <c r="AJ171" i="2"/>
  <c r="AK171" i="2"/>
  <c r="AL171" i="2"/>
  <c r="AM171" i="2"/>
  <c r="AN171" i="2"/>
  <c r="AO171" i="2"/>
  <c r="AP171" i="2"/>
  <c r="AQ171" i="2"/>
  <c r="AR171" i="2"/>
  <c r="AS171" i="2"/>
  <c r="AT171" i="2"/>
  <c r="AU171" i="2"/>
  <c r="AV171" i="2"/>
  <c r="B211" i="2"/>
  <c r="C211" i="2"/>
  <c r="D211" i="2"/>
  <c r="E211" i="2"/>
  <c r="F211" i="2"/>
  <c r="G211" i="2"/>
  <c r="H211" i="2"/>
  <c r="I211" i="2"/>
  <c r="J211" i="2"/>
  <c r="K211" i="2"/>
  <c r="L211" i="2"/>
  <c r="M211" i="2"/>
  <c r="N211" i="2"/>
  <c r="O211" i="2"/>
  <c r="P211" i="2"/>
  <c r="Q211" i="2"/>
  <c r="R211" i="2"/>
  <c r="S211" i="2"/>
  <c r="T211" i="2"/>
  <c r="U211" i="2"/>
  <c r="V211" i="2"/>
  <c r="W211" i="2"/>
  <c r="X211" i="2"/>
  <c r="Y211" i="2"/>
  <c r="Z211" i="2"/>
  <c r="AA211" i="2"/>
  <c r="AB211" i="2"/>
  <c r="AC211" i="2"/>
  <c r="AD211" i="2"/>
  <c r="AE211" i="2"/>
  <c r="AF211" i="2"/>
  <c r="AG211" i="2"/>
  <c r="AH211" i="2"/>
  <c r="AI211" i="2"/>
  <c r="AJ211" i="2"/>
  <c r="AK211" i="2"/>
  <c r="AL211" i="2"/>
  <c r="AM211" i="2"/>
  <c r="AN211" i="2"/>
  <c r="AO211" i="2"/>
  <c r="AP211" i="2"/>
  <c r="AQ211" i="2"/>
  <c r="AR211" i="2"/>
  <c r="AS211" i="2"/>
  <c r="AT211" i="2"/>
  <c r="AU211" i="2"/>
  <c r="AV211" i="2"/>
  <c r="B215" i="2"/>
  <c r="C215" i="2"/>
  <c r="D215" i="2"/>
  <c r="E215" i="2"/>
  <c r="F215" i="2"/>
  <c r="G215" i="2"/>
  <c r="H215" i="2"/>
  <c r="I215" i="2"/>
  <c r="J215" i="2"/>
  <c r="K215" i="2"/>
  <c r="L215" i="2"/>
  <c r="M215" i="2"/>
  <c r="N215" i="2"/>
  <c r="O215" i="2"/>
  <c r="P215" i="2"/>
  <c r="Q215" i="2"/>
  <c r="R215" i="2"/>
  <c r="S215" i="2"/>
  <c r="T215" i="2"/>
  <c r="U215" i="2"/>
  <c r="V215" i="2"/>
  <c r="W215" i="2"/>
  <c r="X215" i="2"/>
  <c r="Y215" i="2"/>
  <c r="Z215" i="2"/>
  <c r="AA215" i="2"/>
  <c r="AB215" i="2"/>
  <c r="AC215" i="2"/>
  <c r="AD215" i="2"/>
  <c r="AE215" i="2"/>
  <c r="AF215" i="2"/>
  <c r="AG215" i="2"/>
  <c r="AH215" i="2"/>
  <c r="AI215" i="2"/>
  <c r="AJ215" i="2"/>
  <c r="AK215" i="2"/>
  <c r="AL215" i="2"/>
  <c r="AM215" i="2"/>
  <c r="AN215" i="2"/>
  <c r="AO215" i="2"/>
  <c r="AP215" i="2"/>
  <c r="AQ215" i="2"/>
  <c r="AR215" i="2"/>
  <c r="AS215" i="2"/>
  <c r="AT215" i="2"/>
  <c r="AU215" i="2"/>
  <c r="AV215" i="2"/>
  <c r="B252" i="2"/>
  <c r="C252" i="2"/>
  <c r="D252" i="2"/>
  <c r="E252" i="2"/>
  <c r="F252" i="2"/>
  <c r="G252" i="2"/>
  <c r="H252" i="2"/>
  <c r="I252" i="2"/>
  <c r="J252" i="2"/>
  <c r="K252" i="2"/>
  <c r="L252" i="2"/>
  <c r="M252" i="2"/>
  <c r="N252" i="2"/>
  <c r="O252" i="2"/>
  <c r="P252" i="2"/>
  <c r="Q252" i="2"/>
  <c r="R252" i="2"/>
  <c r="S252" i="2"/>
  <c r="T252" i="2"/>
  <c r="U252" i="2"/>
  <c r="V252" i="2"/>
  <c r="W252" i="2"/>
  <c r="X252" i="2"/>
  <c r="Y252" i="2"/>
  <c r="Z252" i="2"/>
  <c r="AA252" i="2"/>
  <c r="AB252" i="2"/>
  <c r="AC252" i="2"/>
  <c r="AD252" i="2"/>
  <c r="AE252" i="2"/>
  <c r="AF252" i="2"/>
  <c r="AG252" i="2"/>
  <c r="AH252" i="2"/>
  <c r="AI252" i="2"/>
  <c r="AJ252" i="2"/>
  <c r="AK252" i="2"/>
  <c r="AL252" i="2"/>
  <c r="AM252" i="2"/>
  <c r="AN252" i="2"/>
  <c r="AO252" i="2"/>
  <c r="AP252" i="2"/>
  <c r="AQ252" i="2"/>
  <c r="AR252" i="2"/>
  <c r="AS252" i="2"/>
  <c r="AT252" i="2"/>
  <c r="AU252" i="2"/>
  <c r="AV252" i="2"/>
  <c r="B260" i="2"/>
  <c r="C260" i="2"/>
  <c r="D260" i="2"/>
  <c r="E260" i="2"/>
  <c r="F260" i="2"/>
  <c r="G260" i="2"/>
  <c r="H260" i="2"/>
  <c r="I260" i="2"/>
  <c r="J260" i="2"/>
  <c r="K260" i="2"/>
  <c r="L260" i="2"/>
  <c r="M260" i="2"/>
  <c r="N260" i="2"/>
  <c r="O260" i="2"/>
  <c r="P260" i="2"/>
  <c r="Q260" i="2"/>
  <c r="R260" i="2"/>
  <c r="S260" i="2"/>
  <c r="T260" i="2"/>
  <c r="U260" i="2"/>
  <c r="V260" i="2"/>
  <c r="W260" i="2"/>
  <c r="X260" i="2"/>
  <c r="Y260" i="2"/>
  <c r="Z260" i="2"/>
  <c r="AA260" i="2"/>
  <c r="AB260" i="2"/>
  <c r="AC260" i="2"/>
  <c r="AD260" i="2"/>
  <c r="AE260" i="2"/>
  <c r="AF260" i="2"/>
  <c r="AG260" i="2"/>
  <c r="AH260" i="2"/>
  <c r="AI260" i="2"/>
  <c r="AJ260" i="2"/>
  <c r="AK260" i="2"/>
  <c r="AL260" i="2"/>
  <c r="AM260" i="2"/>
  <c r="AN260" i="2"/>
  <c r="AO260" i="2"/>
  <c r="AP260" i="2"/>
  <c r="AQ260" i="2"/>
  <c r="AR260" i="2"/>
  <c r="AS260" i="2"/>
  <c r="AT260" i="2"/>
  <c r="AU260" i="2"/>
  <c r="AV260" i="2"/>
  <c r="B264" i="2"/>
  <c r="C264" i="2"/>
  <c r="D264" i="2"/>
  <c r="E264" i="2"/>
  <c r="F264" i="2"/>
  <c r="G264" i="2"/>
  <c r="H264" i="2"/>
  <c r="I264" i="2"/>
  <c r="J264" i="2"/>
  <c r="K264" i="2"/>
  <c r="L264" i="2"/>
  <c r="M264" i="2"/>
  <c r="N264" i="2"/>
  <c r="O264" i="2"/>
  <c r="P264" i="2"/>
  <c r="Q264" i="2"/>
  <c r="R264" i="2"/>
  <c r="S264" i="2"/>
  <c r="T264" i="2"/>
  <c r="U264" i="2"/>
  <c r="V264" i="2"/>
  <c r="W264" i="2"/>
  <c r="X264" i="2"/>
  <c r="Y264" i="2"/>
  <c r="Z264" i="2"/>
  <c r="AA264" i="2"/>
  <c r="AB264" i="2"/>
  <c r="AC264" i="2"/>
  <c r="AD264" i="2"/>
  <c r="AE264" i="2"/>
  <c r="AF264" i="2"/>
  <c r="AG264" i="2"/>
  <c r="AH264" i="2"/>
  <c r="AI264" i="2"/>
  <c r="AJ264" i="2"/>
  <c r="AK264" i="2"/>
  <c r="AL264" i="2"/>
  <c r="AM264" i="2"/>
  <c r="AN264" i="2"/>
  <c r="AO264" i="2"/>
  <c r="AP264" i="2"/>
  <c r="AQ264" i="2"/>
  <c r="AR264" i="2"/>
  <c r="AS264" i="2"/>
  <c r="AT264" i="2"/>
  <c r="AU264" i="2"/>
  <c r="AV264" i="2"/>
  <c r="B265" i="2"/>
  <c r="C265" i="2"/>
  <c r="D265" i="2"/>
  <c r="E265" i="2"/>
  <c r="F265" i="2"/>
  <c r="G265" i="2"/>
  <c r="H265" i="2"/>
  <c r="I265" i="2"/>
  <c r="J265" i="2"/>
  <c r="K265" i="2"/>
  <c r="L265" i="2"/>
  <c r="M265" i="2"/>
  <c r="N265" i="2"/>
  <c r="O265" i="2"/>
  <c r="P265" i="2"/>
  <c r="Q265" i="2"/>
  <c r="R265" i="2"/>
  <c r="S265" i="2"/>
  <c r="T265" i="2"/>
  <c r="U265" i="2"/>
  <c r="V265" i="2"/>
  <c r="W265" i="2"/>
  <c r="X265" i="2"/>
  <c r="Y265" i="2"/>
  <c r="Z265" i="2"/>
  <c r="AA265" i="2"/>
  <c r="AB265" i="2"/>
  <c r="AC265" i="2"/>
  <c r="AD265" i="2"/>
  <c r="AE265" i="2"/>
  <c r="AF265" i="2"/>
  <c r="AG265" i="2"/>
  <c r="AH265" i="2"/>
  <c r="AI265" i="2"/>
  <c r="AJ265" i="2"/>
  <c r="AK265" i="2"/>
  <c r="AL265" i="2"/>
  <c r="AM265" i="2"/>
  <c r="AN265" i="2"/>
  <c r="AO265" i="2"/>
  <c r="AP265" i="2"/>
  <c r="AQ265" i="2"/>
  <c r="AR265" i="2"/>
  <c r="AS265" i="2"/>
  <c r="AT265" i="2"/>
  <c r="AU265" i="2"/>
  <c r="AV265" i="2"/>
  <c r="B311" i="2"/>
  <c r="C311" i="2"/>
  <c r="D311" i="2"/>
  <c r="E311" i="2"/>
  <c r="F311" i="2"/>
  <c r="G311" i="2"/>
  <c r="H311" i="2"/>
  <c r="I311" i="2"/>
  <c r="J311" i="2"/>
  <c r="K311" i="2"/>
  <c r="L311" i="2"/>
  <c r="M311" i="2"/>
  <c r="N311" i="2"/>
  <c r="O311" i="2"/>
  <c r="P311" i="2"/>
  <c r="Q311" i="2"/>
  <c r="R311" i="2"/>
  <c r="S311" i="2"/>
  <c r="T311" i="2"/>
  <c r="U311" i="2"/>
  <c r="V311" i="2"/>
  <c r="W311" i="2"/>
  <c r="X311" i="2"/>
  <c r="Y311" i="2"/>
  <c r="Z311" i="2"/>
  <c r="AA311" i="2"/>
  <c r="AB311" i="2"/>
  <c r="AC311" i="2"/>
  <c r="AD311" i="2"/>
  <c r="AE311" i="2"/>
  <c r="AF311" i="2"/>
  <c r="AG311" i="2"/>
  <c r="AH311" i="2"/>
  <c r="AI311" i="2"/>
  <c r="AJ311" i="2"/>
  <c r="AK311" i="2"/>
  <c r="AL311" i="2"/>
  <c r="AM311" i="2"/>
  <c r="AN311" i="2"/>
  <c r="AO311" i="2"/>
  <c r="AP311" i="2"/>
  <c r="AQ311" i="2"/>
  <c r="AR311" i="2"/>
  <c r="AS311" i="2"/>
  <c r="AT311" i="2"/>
  <c r="AU311" i="2"/>
  <c r="AV311" i="2"/>
  <c r="B321" i="2"/>
  <c r="C321" i="2"/>
  <c r="D321" i="2"/>
  <c r="E321" i="2"/>
  <c r="F321" i="2"/>
  <c r="G321" i="2"/>
  <c r="H321" i="2"/>
  <c r="I321" i="2"/>
  <c r="J321" i="2"/>
  <c r="K321" i="2"/>
  <c r="L321" i="2"/>
  <c r="M321" i="2"/>
  <c r="N321" i="2"/>
  <c r="O321" i="2"/>
  <c r="P321" i="2"/>
  <c r="Q321" i="2"/>
  <c r="R321" i="2"/>
  <c r="S321" i="2"/>
  <c r="T321" i="2"/>
  <c r="U321" i="2"/>
  <c r="V321" i="2"/>
  <c r="W321" i="2"/>
  <c r="X321" i="2"/>
  <c r="Y321" i="2"/>
  <c r="Z321" i="2"/>
  <c r="AA321" i="2"/>
  <c r="AB321" i="2"/>
  <c r="AC321" i="2"/>
  <c r="AD321" i="2"/>
  <c r="AE321" i="2"/>
  <c r="AF321" i="2"/>
  <c r="AG321" i="2"/>
  <c r="AH321" i="2"/>
  <c r="AI321" i="2"/>
  <c r="AJ321" i="2"/>
  <c r="AK321" i="2"/>
  <c r="AL321" i="2"/>
  <c r="AM321" i="2"/>
  <c r="AN321" i="2"/>
  <c r="AO321" i="2"/>
  <c r="AP321" i="2"/>
  <c r="AQ321" i="2"/>
  <c r="AR321" i="2"/>
  <c r="AS321" i="2"/>
  <c r="AT321" i="2"/>
  <c r="AU321" i="2"/>
  <c r="AV321" i="2"/>
  <c r="B332" i="2"/>
  <c r="C332" i="2"/>
  <c r="D332" i="2"/>
  <c r="E332" i="2"/>
  <c r="F332" i="2"/>
  <c r="G332" i="2"/>
  <c r="H332" i="2"/>
  <c r="I332" i="2"/>
  <c r="J332" i="2"/>
  <c r="K332" i="2"/>
  <c r="L332" i="2"/>
  <c r="M332" i="2"/>
  <c r="N332" i="2"/>
  <c r="O332" i="2"/>
  <c r="P332" i="2"/>
  <c r="Q332" i="2"/>
  <c r="R332" i="2"/>
  <c r="S332" i="2"/>
  <c r="T332" i="2"/>
  <c r="U332" i="2"/>
  <c r="V332" i="2"/>
  <c r="W332" i="2"/>
  <c r="X332" i="2"/>
  <c r="Y332" i="2"/>
  <c r="Z332" i="2"/>
  <c r="AA332" i="2"/>
  <c r="AB332" i="2"/>
  <c r="AC332" i="2"/>
  <c r="AD332" i="2"/>
  <c r="AE332" i="2"/>
  <c r="AF332" i="2"/>
  <c r="AG332" i="2"/>
  <c r="AH332" i="2"/>
  <c r="AI332" i="2"/>
  <c r="AJ332" i="2"/>
  <c r="AK332" i="2"/>
  <c r="AL332" i="2"/>
  <c r="AM332" i="2"/>
  <c r="AN332" i="2"/>
  <c r="AO332" i="2"/>
  <c r="AP332" i="2"/>
  <c r="AQ332" i="2"/>
  <c r="AR332" i="2"/>
  <c r="AS332" i="2"/>
  <c r="AT332" i="2"/>
  <c r="AU332" i="2"/>
  <c r="AV332" i="2"/>
  <c r="B355" i="2"/>
  <c r="C355" i="2"/>
  <c r="D355" i="2"/>
  <c r="E355" i="2"/>
  <c r="F355" i="2"/>
  <c r="G355" i="2"/>
  <c r="H355" i="2"/>
  <c r="I355" i="2"/>
  <c r="J355" i="2"/>
  <c r="K355" i="2"/>
  <c r="L355" i="2"/>
  <c r="M355" i="2"/>
  <c r="N355" i="2"/>
  <c r="O355" i="2"/>
  <c r="P355" i="2"/>
  <c r="Q355" i="2"/>
  <c r="R355" i="2"/>
  <c r="S355" i="2"/>
  <c r="T355" i="2"/>
  <c r="U355" i="2"/>
  <c r="V355" i="2"/>
  <c r="W355" i="2"/>
  <c r="X355" i="2"/>
  <c r="Y355" i="2"/>
  <c r="Z355" i="2"/>
  <c r="AA355" i="2"/>
  <c r="AB355" i="2"/>
  <c r="AC355" i="2"/>
  <c r="AD355" i="2"/>
  <c r="AE355" i="2"/>
  <c r="AF355" i="2"/>
  <c r="AG355" i="2"/>
  <c r="AH355" i="2"/>
  <c r="AI355" i="2"/>
  <c r="AJ355" i="2"/>
  <c r="AK355" i="2"/>
  <c r="AL355" i="2"/>
  <c r="AM355" i="2"/>
  <c r="AN355" i="2"/>
  <c r="AO355" i="2"/>
  <c r="AP355" i="2"/>
  <c r="AQ355" i="2"/>
  <c r="AR355" i="2"/>
  <c r="AS355" i="2"/>
  <c r="AT355" i="2"/>
  <c r="AU355" i="2"/>
  <c r="AV355" i="2"/>
  <c r="B359" i="2"/>
  <c r="C359" i="2"/>
  <c r="D359" i="2"/>
  <c r="E359" i="2"/>
  <c r="F359" i="2"/>
  <c r="G359" i="2"/>
  <c r="H359" i="2"/>
  <c r="I359" i="2"/>
  <c r="J359" i="2"/>
  <c r="K359" i="2"/>
  <c r="L359" i="2"/>
  <c r="M359" i="2"/>
  <c r="N359" i="2"/>
  <c r="O359" i="2"/>
  <c r="P359" i="2"/>
  <c r="Q359" i="2"/>
  <c r="R359" i="2"/>
  <c r="S359" i="2"/>
  <c r="T359" i="2"/>
  <c r="U359" i="2"/>
  <c r="V359" i="2"/>
  <c r="W359" i="2"/>
  <c r="X359" i="2"/>
  <c r="Y359" i="2"/>
  <c r="Z359" i="2"/>
  <c r="AA359" i="2"/>
  <c r="AB359" i="2"/>
  <c r="AC359" i="2"/>
  <c r="AD359" i="2"/>
  <c r="AE359" i="2"/>
  <c r="AF359" i="2"/>
  <c r="AG359" i="2"/>
  <c r="AH359" i="2"/>
  <c r="AI359" i="2"/>
  <c r="AJ359" i="2"/>
  <c r="AK359" i="2"/>
  <c r="AL359" i="2"/>
  <c r="AM359" i="2"/>
  <c r="AN359" i="2"/>
  <c r="AO359" i="2"/>
  <c r="AP359" i="2"/>
  <c r="AQ359" i="2"/>
  <c r="AR359" i="2"/>
  <c r="AS359" i="2"/>
  <c r="AT359" i="2"/>
  <c r="AU359" i="2"/>
  <c r="AV359" i="2"/>
  <c r="B376" i="2"/>
  <c r="C376" i="2"/>
  <c r="D376" i="2"/>
  <c r="E376" i="2"/>
  <c r="F376" i="2"/>
  <c r="G376" i="2"/>
  <c r="H376" i="2"/>
  <c r="I376" i="2"/>
  <c r="J376" i="2"/>
  <c r="K376" i="2"/>
  <c r="L376" i="2"/>
  <c r="M376" i="2"/>
  <c r="N376" i="2"/>
  <c r="O376" i="2"/>
  <c r="P376" i="2"/>
  <c r="Q376" i="2"/>
  <c r="R376" i="2"/>
  <c r="S376" i="2"/>
  <c r="T376" i="2"/>
  <c r="U376" i="2"/>
  <c r="V376" i="2"/>
  <c r="W376" i="2"/>
  <c r="X376" i="2"/>
  <c r="Y376" i="2"/>
  <c r="Z376" i="2"/>
  <c r="AA376" i="2"/>
  <c r="AB376" i="2"/>
  <c r="AC376" i="2"/>
  <c r="AD376" i="2"/>
  <c r="AE376" i="2"/>
  <c r="AF376" i="2"/>
  <c r="AG376" i="2"/>
  <c r="AH376" i="2"/>
  <c r="AI376" i="2"/>
  <c r="AJ376" i="2"/>
  <c r="AK376" i="2"/>
  <c r="AL376" i="2"/>
  <c r="AM376" i="2"/>
  <c r="AN376" i="2"/>
  <c r="AO376" i="2"/>
  <c r="AP376" i="2"/>
  <c r="AQ376" i="2"/>
  <c r="AR376" i="2"/>
  <c r="AS376" i="2"/>
  <c r="AT376" i="2"/>
  <c r="AU376" i="2"/>
  <c r="AV376" i="2"/>
  <c r="B380" i="2"/>
  <c r="C380" i="2"/>
  <c r="D380" i="2"/>
  <c r="E380" i="2"/>
  <c r="F380" i="2"/>
  <c r="G380" i="2"/>
  <c r="H380" i="2"/>
  <c r="I380" i="2"/>
  <c r="J380" i="2"/>
  <c r="K380" i="2"/>
  <c r="L380" i="2"/>
  <c r="M380" i="2"/>
  <c r="N380" i="2"/>
  <c r="O380" i="2"/>
  <c r="P380" i="2"/>
  <c r="Q380" i="2"/>
  <c r="R380" i="2"/>
  <c r="S380" i="2"/>
  <c r="T380" i="2"/>
  <c r="U380" i="2"/>
  <c r="V380" i="2"/>
  <c r="W380" i="2"/>
  <c r="X380" i="2"/>
  <c r="Y380" i="2"/>
  <c r="Z380" i="2"/>
  <c r="AA380" i="2"/>
  <c r="AB380" i="2"/>
  <c r="AC380" i="2"/>
  <c r="AD380" i="2"/>
  <c r="AE380" i="2"/>
  <c r="AF380" i="2"/>
  <c r="AG380" i="2"/>
  <c r="AH380" i="2"/>
  <c r="AI380" i="2"/>
  <c r="AJ380" i="2"/>
  <c r="AK380" i="2"/>
  <c r="AL380" i="2"/>
  <c r="AM380" i="2"/>
  <c r="AN380" i="2"/>
  <c r="AO380" i="2"/>
  <c r="AP380" i="2"/>
  <c r="AQ380" i="2"/>
  <c r="AR380" i="2"/>
  <c r="AS380" i="2"/>
  <c r="AT380" i="2"/>
  <c r="AU380" i="2"/>
  <c r="AV380" i="2"/>
  <c r="B395" i="2"/>
  <c r="C395" i="2"/>
  <c r="D395" i="2"/>
  <c r="E395" i="2"/>
  <c r="F395" i="2"/>
  <c r="G395" i="2"/>
  <c r="H395" i="2"/>
  <c r="I395" i="2"/>
  <c r="J395" i="2"/>
  <c r="K395" i="2"/>
  <c r="L395" i="2"/>
  <c r="M395" i="2"/>
  <c r="N395" i="2"/>
  <c r="O395" i="2"/>
  <c r="P395" i="2"/>
  <c r="Q395" i="2"/>
  <c r="R395" i="2"/>
  <c r="S395" i="2"/>
  <c r="T395" i="2"/>
  <c r="U395" i="2"/>
  <c r="V395" i="2"/>
  <c r="W395" i="2"/>
  <c r="X395" i="2"/>
  <c r="Y395" i="2"/>
  <c r="Z395" i="2"/>
  <c r="AA395" i="2"/>
  <c r="AB395" i="2"/>
  <c r="AC395" i="2"/>
  <c r="AD395" i="2"/>
  <c r="AE395" i="2"/>
  <c r="AF395" i="2"/>
  <c r="AG395" i="2"/>
  <c r="AH395" i="2"/>
  <c r="AI395" i="2"/>
  <c r="AJ395" i="2"/>
  <c r="AK395" i="2"/>
  <c r="AL395" i="2"/>
  <c r="AM395" i="2"/>
  <c r="AN395" i="2"/>
  <c r="AO395" i="2"/>
  <c r="AP395" i="2"/>
  <c r="AQ395" i="2"/>
  <c r="AR395" i="2"/>
  <c r="AS395" i="2"/>
  <c r="AT395" i="2"/>
  <c r="AU395" i="2"/>
  <c r="AV395" i="2"/>
  <c r="B396" i="2"/>
  <c r="C396" i="2"/>
  <c r="D396" i="2"/>
  <c r="E396" i="2"/>
  <c r="F396" i="2"/>
  <c r="G396" i="2"/>
  <c r="H396" i="2"/>
  <c r="I396" i="2"/>
  <c r="J396" i="2"/>
  <c r="K396" i="2"/>
  <c r="L396" i="2"/>
  <c r="M396" i="2"/>
  <c r="N396" i="2"/>
  <c r="O396" i="2"/>
  <c r="P396" i="2"/>
  <c r="Q396" i="2"/>
  <c r="R396" i="2"/>
  <c r="S396" i="2"/>
  <c r="T396" i="2"/>
  <c r="U396" i="2"/>
  <c r="V396" i="2"/>
  <c r="W396" i="2"/>
  <c r="X396" i="2"/>
  <c r="Y396" i="2"/>
  <c r="Z396" i="2"/>
  <c r="AA396" i="2"/>
  <c r="AB396" i="2"/>
  <c r="AC396" i="2"/>
  <c r="AD396" i="2"/>
  <c r="AE396" i="2"/>
  <c r="AF396" i="2"/>
  <c r="AG396" i="2"/>
  <c r="AH396" i="2"/>
  <c r="AI396" i="2"/>
  <c r="AJ396" i="2"/>
  <c r="AK396" i="2"/>
  <c r="AL396" i="2"/>
  <c r="AM396" i="2"/>
  <c r="AN396" i="2"/>
  <c r="AO396" i="2"/>
  <c r="AP396" i="2"/>
  <c r="AQ396" i="2"/>
  <c r="AR396" i="2"/>
  <c r="AS396" i="2"/>
  <c r="AT396" i="2"/>
  <c r="AU396" i="2"/>
  <c r="AV396" i="2"/>
  <c r="B397" i="2"/>
  <c r="C397" i="2"/>
  <c r="D397" i="2"/>
  <c r="E397" i="2"/>
  <c r="F397" i="2"/>
  <c r="G397" i="2"/>
  <c r="H397" i="2"/>
  <c r="I397" i="2"/>
  <c r="J397" i="2"/>
  <c r="K397" i="2"/>
  <c r="L397" i="2"/>
  <c r="M397" i="2"/>
  <c r="N397" i="2"/>
  <c r="O397" i="2"/>
  <c r="P397" i="2"/>
  <c r="Q397" i="2"/>
  <c r="R397" i="2"/>
  <c r="S397" i="2"/>
  <c r="T397" i="2"/>
  <c r="U397" i="2"/>
  <c r="V397" i="2"/>
  <c r="W397" i="2"/>
  <c r="X397" i="2"/>
  <c r="Y397" i="2"/>
  <c r="Z397" i="2"/>
  <c r="AA397" i="2"/>
  <c r="AB397" i="2"/>
  <c r="AC397" i="2"/>
  <c r="AD397" i="2"/>
  <c r="AE397" i="2"/>
  <c r="AF397" i="2"/>
  <c r="AG397" i="2"/>
  <c r="AH397" i="2"/>
  <c r="AI397" i="2"/>
  <c r="AJ397" i="2"/>
  <c r="AK397" i="2"/>
  <c r="AL397" i="2"/>
  <c r="AM397" i="2"/>
  <c r="AN397" i="2"/>
  <c r="AO397" i="2"/>
  <c r="AP397" i="2"/>
  <c r="AQ397" i="2"/>
  <c r="AR397" i="2"/>
  <c r="AS397" i="2"/>
  <c r="AT397" i="2"/>
  <c r="AU397" i="2"/>
  <c r="AV397" i="2"/>
  <c r="B399" i="2"/>
  <c r="C399" i="2"/>
  <c r="D399" i="2"/>
  <c r="E399" i="2"/>
  <c r="F399" i="2"/>
  <c r="G399" i="2"/>
  <c r="H399" i="2"/>
  <c r="I399" i="2"/>
  <c r="J399" i="2"/>
  <c r="K399" i="2"/>
  <c r="L399" i="2"/>
  <c r="M399" i="2"/>
  <c r="N399" i="2"/>
  <c r="O399" i="2"/>
  <c r="P399" i="2"/>
  <c r="Q399" i="2"/>
  <c r="R399" i="2"/>
  <c r="S399" i="2"/>
  <c r="T399" i="2"/>
  <c r="U399" i="2"/>
  <c r="V399" i="2"/>
  <c r="W399" i="2"/>
  <c r="X399" i="2"/>
  <c r="Y399" i="2"/>
  <c r="Z399" i="2"/>
  <c r="AA399" i="2"/>
  <c r="AB399" i="2"/>
  <c r="AC399" i="2"/>
  <c r="AD399" i="2"/>
  <c r="AE399" i="2"/>
  <c r="AF399" i="2"/>
  <c r="AG399" i="2"/>
  <c r="AH399" i="2"/>
  <c r="AI399" i="2"/>
  <c r="AJ399" i="2"/>
  <c r="AK399" i="2"/>
  <c r="AL399" i="2"/>
  <c r="AM399" i="2"/>
  <c r="AN399" i="2"/>
  <c r="AO399" i="2"/>
  <c r="AP399" i="2"/>
  <c r="AQ399" i="2"/>
  <c r="AR399" i="2"/>
  <c r="AS399" i="2"/>
  <c r="AT399" i="2"/>
  <c r="AU399" i="2"/>
  <c r="AV399" i="2"/>
  <c r="B408" i="2"/>
  <c r="C408" i="2"/>
  <c r="D408" i="2"/>
  <c r="E408" i="2"/>
  <c r="F408" i="2"/>
  <c r="G408" i="2"/>
  <c r="H408" i="2"/>
  <c r="I408" i="2"/>
  <c r="J408" i="2"/>
  <c r="K408" i="2"/>
  <c r="L408" i="2"/>
  <c r="M408" i="2"/>
  <c r="N408" i="2"/>
  <c r="O408" i="2"/>
  <c r="P408" i="2"/>
  <c r="Q408" i="2"/>
  <c r="R408" i="2"/>
  <c r="S408" i="2"/>
  <c r="T408" i="2"/>
  <c r="U408" i="2"/>
  <c r="V408" i="2"/>
  <c r="W408" i="2"/>
  <c r="X408" i="2"/>
  <c r="Y408" i="2"/>
  <c r="Z408" i="2"/>
  <c r="AA408" i="2"/>
  <c r="AB408" i="2"/>
  <c r="AC408" i="2"/>
  <c r="AD408" i="2"/>
  <c r="AE408" i="2"/>
  <c r="AF408" i="2"/>
  <c r="AG408" i="2"/>
  <c r="AH408" i="2"/>
  <c r="AI408" i="2"/>
  <c r="AJ408" i="2"/>
  <c r="AK408" i="2"/>
  <c r="AL408" i="2"/>
  <c r="AM408" i="2"/>
  <c r="AN408" i="2"/>
  <c r="AO408" i="2"/>
  <c r="AP408" i="2"/>
  <c r="AQ408" i="2"/>
  <c r="AR408" i="2"/>
  <c r="AS408" i="2"/>
  <c r="AT408" i="2"/>
  <c r="AU408" i="2"/>
  <c r="AV408" i="2"/>
  <c r="B409" i="2"/>
  <c r="C409" i="2"/>
  <c r="D409" i="2"/>
  <c r="E409" i="2"/>
  <c r="F409" i="2"/>
  <c r="G409" i="2"/>
  <c r="H409" i="2"/>
  <c r="I409" i="2"/>
  <c r="J409" i="2"/>
  <c r="K409" i="2"/>
  <c r="L409" i="2"/>
  <c r="M409" i="2"/>
  <c r="N409" i="2"/>
  <c r="O409" i="2"/>
  <c r="P409" i="2"/>
  <c r="Q409" i="2"/>
  <c r="R409" i="2"/>
  <c r="S409" i="2"/>
  <c r="T409" i="2"/>
  <c r="U409" i="2"/>
  <c r="V409" i="2"/>
  <c r="W409" i="2"/>
  <c r="X409" i="2"/>
  <c r="Y409" i="2"/>
  <c r="Z409" i="2"/>
  <c r="AA409" i="2"/>
  <c r="AB409" i="2"/>
  <c r="AC409" i="2"/>
  <c r="AD409" i="2"/>
  <c r="AE409" i="2"/>
  <c r="AF409" i="2"/>
  <c r="AG409" i="2"/>
  <c r="AH409" i="2"/>
  <c r="AI409" i="2"/>
  <c r="AJ409" i="2"/>
  <c r="AK409" i="2"/>
  <c r="AL409" i="2"/>
  <c r="AM409" i="2"/>
  <c r="AN409" i="2"/>
  <c r="AO409" i="2"/>
  <c r="AP409" i="2"/>
  <c r="AQ409" i="2"/>
  <c r="AR409" i="2"/>
  <c r="AS409" i="2"/>
  <c r="AT409" i="2"/>
  <c r="AU409" i="2"/>
  <c r="AV409" i="2"/>
  <c r="B11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AG11" i="2"/>
  <c r="AH11" i="2"/>
  <c r="AI11" i="2"/>
  <c r="AJ11" i="2"/>
  <c r="AK11" i="2"/>
  <c r="AL11" i="2"/>
  <c r="AM11" i="2"/>
  <c r="AN11" i="2"/>
  <c r="AO11" i="2"/>
  <c r="AP11" i="2"/>
  <c r="AQ11" i="2"/>
  <c r="AR11" i="2"/>
  <c r="AS11" i="2"/>
  <c r="AT11" i="2"/>
  <c r="AU11" i="2"/>
  <c r="AV11" i="2"/>
  <c r="B12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AR12" i="2"/>
  <c r="AS12" i="2"/>
  <c r="AT12" i="2"/>
  <c r="AU12" i="2"/>
  <c r="AV12" i="2"/>
  <c r="B14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AT14" i="2"/>
  <c r="AU14" i="2"/>
  <c r="AV14" i="2"/>
  <c r="B19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S19" i="2"/>
  <c r="AT19" i="2"/>
  <c r="AU19" i="2"/>
  <c r="AV19" i="2"/>
  <c r="B22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B26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AR26" i="2"/>
  <c r="AS26" i="2"/>
  <c r="AT26" i="2"/>
  <c r="AU26" i="2"/>
  <c r="AV26" i="2"/>
  <c r="B36" i="2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AB36" i="2"/>
  <c r="AC36" i="2"/>
  <c r="AD36" i="2"/>
  <c r="AE36" i="2"/>
  <c r="AF36" i="2"/>
  <c r="AG36" i="2"/>
  <c r="AH36" i="2"/>
  <c r="AI36" i="2"/>
  <c r="AJ36" i="2"/>
  <c r="AK36" i="2"/>
  <c r="AL36" i="2"/>
  <c r="AM36" i="2"/>
  <c r="AN36" i="2"/>
  <c r="AO36" i="2"/>
  <c r="AP36" i="2"/>
  <c r="AQ36" i="2"/>
  <c r="AR36" i="2"/>
  <c r="AS36" i="2"/>
  <c r="AT36" i="2"/>
  <c r="AU36" i="2"/>
  <c r="AV36" i="2"/>
  <c r="B407" i="2"/>
  <c r="C407" i="2"/>
  <c r="D407" i="2"/>
  <c r="E407" i="2"/>
  <c r="F407" i="2"/>
  <c r="G407" i="2"/>
  <c r="H407" i="2"/>
  <c r="I407" i="2"/>
  <c r="J407" i="2"/>
  <c r="K407" i="2"/>
  <c r="L407" i="2"/>
  <c r="M407" i="2"/>
  <c r="N407" i="2"/>
  <c r="O407" i="2"/>
  <c r="P407" i="2"/>
  <c r="Q407" i="2"/>
  <c r="R407" i="2"/>
  <c r="S407" i="2"/>
  <c r="T407" i="2"/>
  <c r="U407" i="2"/>
  <c r="V407" i="2"/>
  <c r="W407" i="2"/>
  <c r="X407" i="2"/>
  <c r="Y407" i="2"/>
  <c r="Z407" i="2"/>
  <c r="AA407" i="2"/>
  <c r="AB407" i="2"/>
  <c r="AC407" i="2"/>
  <c r="AD407" i="2"/>
  <c r="AE407" i="2"/>
  <c r="AF407" i="2"/>
  <c r="AG407" i="2"/>
  <c r="AH407" i="2"/>
  <c r="AI407" i="2"/>
  <c r="AJ407" i="2"/>
  <c r="AK407" i="2"/>
  <c r="AL407" i="2"/>
  <c r="AM407" i="2"/>
  <c r="AN407" i="2"/>
  <c r="AO407" i="2"/>
  <c r="AP407" i="2"/>
  <c r="AQ407" i="2"/>
  <c r="AR407" i="2"/>
  <c r="AS407" i="2"/>
  <c r="AT407" i="2"/>
  <c r="AU407" i="2"/>
  <c r="AV407" i="2"/>
  <c r="B38" i="2"/>
  <c r="C38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AC38" i="2"/>
  <c r="AD38" i="2"/>
  <c r="AE38" i="2"/>
  <c r="AF38" i="2"/>
  <c r="AG38" i="2"/>
  <c r="AH38" i="2"/>
  <c r="AI38" i="2"/>
  <c r="AJ38" i="2"/>
  <c r="AK38" i="2"/>
  <c r="AL38" i="2"/>
  <c r="AM38" i="2"/>
  <c r="AN38" i="2"/>
  <c r="AO38" i="2"/>
  <c r="AP38" i="2"/>
  <c r="AQ38" i="2"/>
  <c r="AR38" i="2"/>
  <c r="AS38" i="2"/>
  <c r="AT38" i="2"/>
  <c r="AU38" i="2"/>
  <c r="AV38" i="2"/>
  <c r="B383" i="2"/>
  <c r="C383" i="2"/>
  <c r="D383" i="2"/>
  <c r="E383" i="2"/>
  <c r="F383" i="2"/>
  <c r="G383" i="2"/>
  <c r="H383" i="2"/>
  <c r="I383" i="2"/>
  <c r="J383" i="2"/>
  <c r="K383" i="2"/>
  <c r="L383" i="2"/>
  <c r="M383" i="2"/>
  <c r="N383" i="2"/>
  <c r="O383" i="2"/>
  <c r="P383" i="2"/>
  <c r="Q383" i="2"/>
  <c r="R383" i="2"/>
  <c r="S383" i="2"/>
  <c r="T383" i="2"/>
  <c r="U383" i="2"/>
  <c r="V383" i="2"/>
  <c r="W383" i="2"/>
  <c r="X383" i="2"/>
  <c r="Y383" i="2"/>
  <c r="Z383" i="2"/>
  <c r="AA383" i="2"/>
  <c r="AB383" i="2"/>
  <c r="AC383" i="2"/>
  <c r="AD383" i="2"/>
  <c r="AE383" i="2"/>
  <c r="AF383" i="2"/>
  <c r="AG383" i="2"/>
  <c r="AH383" i="2"/>
  <c r="AI383" i="2"/>
  <c r="AJ383" i="2"/>
  <c r="AK383" i="2"/>
  <c r="AL383" i="2"/>
  <c r="AM383" i="2"/>
  <c r="AN383" i="2"/>
  <c r="AO383" i="2"/>
  <c r="AP383" i="2"/>
  <c r="AQ383" i="2"/>
  <c r="AR383" i="2"/>
  <c r="AS383" i="2"/>
  <c r="AT383" i="2"/>
  <c r="AU383" i="2"/>
  <c r="AV383" i="2"/>
  <c r="B70" i="2"/>
  <c r="C70" i="2"/>
  <c r="D70" i="2"/>
  <c r="E70" i="2"/>
  <c r="F70" i="2"/>
  <c r="G70" i="2"/>
  <c r="H70" i="2"/>
  <c r="I70" i="2"/>
  <c r="J70" i="2"/>
  <c r="K70" i="2"/>
  <c r="L70" i="2"/>
  <c r="M70" i="2"/>
  <c r="N70" i="2"/>
  <c r="O70" i="2"/>
  <c r="P70" i="2"/>
  <c r="Q70" i="2"/>
  <c r="R70" i="2"/>
  <c r="S70" i="2"/>
  <c r="T70" i="2"/>
  <c r="U70" i="2"/>
  <c r="V70" i="2"/>
  <c r="W70" i="2"/>
  <c r="X70" i="2"/>
  <c r="Y70" i="2"/>
  <c r="Z70" i="2"/>
  <c r="AA70" i="2"/>
  <c r="AB70" i="2"/>
  <c r="AC70" i="2"/>
  <c r="AD70" i="2"/>
  <c r="AE70" i="2"/>
  <c r="AF70" i="2"/>
  <c r="AG70" i="2"/>
  <c r="AH70" i="2"/>
  <c r="AI70" i="2"/>
  <c r="AJ70" i="2"/>
  <c r="AK70" i="2"/>
  <c r="AL70" i="2"/>
  <c r="AM70" i="2"/>
  <c r="AN70" i="2"/>
  <c r="AO70" i="2"/>
  <c r="AP70" i="2"/>
  <c r="AQ70" i="2"/>
  <c r="AR70" i="2"/>
  <c r="AS70" i="2"/>
  <c r="AT70" i="2"/>
  <c r="AU70" i="2"/>
  <c r="AV70" i="2"/>
  <c r="B73" i="2"/>
  <c r="C73" i="2"/>
  <c r="D73" i="2"/>
  <c r="E73" i="2"/>
  <c r="F73" i="2"/>
  <c r="G73" i="2"/>
  <c r="H73" i="2"/>
  <c r="I73" i="2"/>
  <c r="J73" i="2"/>
  <c r="K73" i="2"/>
  <c r="L73" i="2"/>
  <c r="M73" i="2"/>
  <c r="N73" i="2"/>
  <c r="O73" i="2"/>
  <c r="P73" i="2"/>
  <c r="Q73" i="2"/>
  <c r="R73" i="2"/>
  <c r="S73" i="2"/>
  <c r="T73" i="2"/>
  <c r="U73" i="2"/>
  <c r="V73" i="2"/>
  <c r="W73" i="2"/>
  <c r="X73" i="2"/>
  <c r="Y73" i="2"/>
  <c r="Z73" i="2"/>
  <c r="AA73" i="2"/>
  <c r="AB73" i="2"/>
  <c r="AC73" i="2"/>
  <c r="AD73" i="2"/>
  <c r="AE73" i="2"/>
  <c r="AF73" i="2"/>
  <c r="AG73" i="2"/>
  <c r="AH73" i="2"/>
  <c r="AI73" i="2"/>
  <c r="AJ73" i="2"/>
  <c r="AK73" i="2"/>
  <c r="AL73" i="2"/>
  <c r="AM73" i="2"/>
  <c r="AN73" i="2"/>
  <c r="AO73" i="2"/>
  <c r="AP73" i="2"/>
  <c r="AQ73" i="2"/>
  <c r="AR73" i="2"/>
  <c r="AS73" i="2"/>
  <c r="AT73" i="2"/>
  <c r="AU73" i="2"/>
  <c r="AV73" i="2"/>
  <c r="B78" i="2"/>
  <c r="C78" i="2"/>
  <c r="D78" i="2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V78" i="2"/>
  <c r="W78" i="2"/>
  <c r="X78" i="2"/>
  <c r="Y78" i="2"/>
  <c r="Z78" i="2"/>
  <c r="AA78" i="2"/>
  <c r="AB78" i="2"/>
  <c r="AC78" i="2"/>
  <c r="AD78" i="2"/>
  <c r="AE78" i="2"/>
  <c r="AF78" i="2"/>
  <c r="AG78" i="2"/>
  <c r="AH78" i="2"/>
  <c r="AI78" i="2"/>
  <c r="AJ78" i="2"/>
  <c r="AK78" i="2"/>
  <c r="AL78" i="2"/>
  <c r="AM78" i="2"/>
  <c r="AN78" i="2"/>
  <c r="AO78" i="2"/>
  <c r="AP78" i="2"/>
  <c r="AQ78" i="2"/>
  <c r="AR78" i="2"/>
  <c r="AS78" i="2"/>
  <c r="AT78" i="2"/>
  <c r="AU78" i="2"/>
  <c r="AV78" i="2"/>
  <c r="B105" i="2"/>
  <c r="C105" i="2"/>
  <c r="D105" i="2"/>
  <c r="E105" i="2"/>
  <c r="F105" i="2"/>
  <c r="G105" i="2"/>
  <c r="H105" i="2"/>
  <c r="I105" i="2"/>
  <c r="J105" i="2"/>
  <c r="K105" i="2"/>
  <c r="L105" i="2"/>
  <c r="M105" i="2"/>
  <c r="N105" i="2"/>
  <c r="O105" i="2"/>
  <c r="P105" i="2"/>
  <c r="Q105" i="2"/>
  <c r="R105" i="2"/>
  <c r="S105" i="2"/>
  <c r="T105" i="2"/>
  <c r="U105" i="2"/>
  <c r="V105" i="2"/>
  <c r="W105" i="2"/>
  <c r="X105" i="2"/>
  <c r="Y105" i="2"/>
  <c r="Z105" i="2"/>
  <c r="AA105" i="2"/>
  <c r="AB105" i="2"/>
  <c r="AC105" i="2"/>
  <c r="AD105" i="2"/>
  <c r="AE105" i="2"/>
  <c r="AF105" i="2"/>
  <c r="AG105" i="2"/>
  <c r="AH105" i="2"/>
  <c r="AI105" i="2"/>
  <c r="AJ105" i="2"/>
  <c r="AK105" i="2"/>
  <c r="AL105" i="2"/>
  <c r="AM105" i="2"/>
  <c r="AN105" i="2"/>
  <c r="AO105" i="2"/>
  <c r="AP105" i="2"/>
  <c r="AQ105" i="2"/>
  <c r="AR105" i="2"/>
  <c r="AS105" i="2"/>
  <c r="AT105" i="2"/>
  <c r="AU105" i="2"/>
  <c r="AV105" i="2"/>
  <c r="B108" i="2"/>
  <c r="C108" i="2"/>
  <c r="D108" i="2"/>
  <c r="E108" i="2"/>
  <c r="F108" i="2"/>
  <c r="G108" i="2"/>
  <c r="H108" i="2"/>
  <c r="I108" i="2"/>
  <c r="J108" i="2"/>
  <c r="K108" i="2"/>
  <c r="L108" i="2"/>
  <c r="M108" i="2"/>
  <c r="N108" i="2"/>
  <c r="O108" i="2"/>
  <c r="P108" i="2"/>
  <c r="Q108" i="2"/>
  <c r="R108" i="2"/>
  <c r="S108" i="2"/>
  <c r="T108" i="2"/>
  <c r="U108" i="2"/>
  <c r="V108" i="2"/>
  <c r="W108" i="2"/>
  <c r="X108" i="2"/>
  <c r="Y108" i="2"/>
  <c r="Z108" i="2"/>
  <c r="AA108" i="2"/>
  <c r="AB108" i="2"/>
  <c r="AC108" i="2"/>
  <c r="AD108" i="2"/>
  <c r="AE108" i="2"/>
  <c r="AF108" i="2"/>
  <c r="AG108" i="2"/>
  <c r="AH108" i="2"/>
  <c r="AI108" i="2"/>
  <c r="AJ108" i="2"/>
  <c r="AK108" i="2"/>
  <c r="AL108" i="2"/>
  <c r="AM108" i="2"/>
  <c r="AN108" i="2"/>
  <c r="AO108" i="2"/>
  <c r="AP108" i="2"/>
  <c r="AQ108" i="2"/>
  <c r="AR108" i="2"/>
  <c r="AS108" i="2"/>
  <c r="AT108" i="2"/>
  <c r="AU108" i="2"/>
  <c r="AV108" i="2"/>
  <c r="B135" i="2"/>
  <c r="C135" i="2"/>
  <c r="D135" i="2"/>
  <c r="E135" i="2"/>
  <c r="F135" i="2"/>
  <c r="G135" i="2"/>
  <c r="H135" i="2"/>
  <c r="I135" i="2"/>
  <c r="J135" i="2"/>
  <c r="K135" i="2"/>
  <c r="L135" i="2"/>
  <c r="M135" i="2"/>
  <c r="N135" i="2"/>
  <c r="O135" i="2"/>
  <c r="P135" i="2"/>
  <c r="Q135" i="2"/>
  <c r="R135" i="2"/>
  <c r="S135" i="2"/>
  <c r="T135" i="2"/>
  <c r="U135" i="2"/>
  <c r="V135" i="2"/>
  <c r="W135" i="2"/>
  <c r="X135" i="2"/>
  <c r="Y135" i="2"/>
  <c r="Z135" i="2"/>
  <c r="AA135" i="2"/>
  <c r="AB135" i="2"/>
  <c r="AC135" i="2"/>
  <c r="AD135" i="2"/>
  <c r="AE135" i="2"/>
  <c r="AF135" i="2"/>
  <c r="AG135" i="2"/>
  <c r="AH135" i="2"/>
  <c r="AI135" i="2"/>
  <c r="AJ135" i="2"/>
  <c r="AK135" i="2"/>
  <c r="AL135" i="2"/>
  <c r="AM135" i="2"/>
  <c r="AN135" i="2"/>
  <c r="AO135" i="2"/>
  <c r="AP135" i="2"/>
  <c r="AQ135" i="2"/>
  <c r="AR135" i="2"/>
  <c r="AS135" i="2"/>
  <c r="AT135" i="2"/>
  <c r="AU135" i="2"/>
  <c r="AV135" i="2"/>
  <c r="B136" i="2"/>
  <c r="C136" i="2"/>
  <c r="D136" i="2"/>
  <c r="E136" i="2"/>
  <c r="F136" i="2"/>
  <c r="G136" i="2"/>
  <c r="H136" i="2"/>
  <c r="I136" i="2"/>
  <c r="J136" i="2"/>
  <c r="K136" i="2"/>
  <c r="L136" i="2"/>
  <c r="M136" i="2"/>
  <c r="N136" i="2"/>
  <c r="O136" i="2"/>
  <c r="P136" i="2"/>
  <c r="Q136" i="2"/>
  <c r="R136" i="2"/>
  <c r="S136" i="2"/>
  <c r="T136" i="2"/>
  <c r="U136" i="2"/>
  <c r="V136" i="2"/>
  <c r="W136" i="2"/>
  <c r="X136" i="2"/>
  <c r="Y136" i="2"/>
  <c r="Z136" i="2"/>
  <c r="AA136" i="2"/>
  <c r="AB136" i="2"/>
  <c r="AC136" i="2"/>
  <c r="AD136" i="2"/>
  <c r="AE136" i="2"/>
  <c r="AF136" i="2"/>
  <c r="AG136" i="2"/>
  <c r="AH136" i="2"/>
  <c r="AI136" i="2"/>
  <c r="AJ136" i="2"/>
  <c r="AK136" i="2"/>
  <c r="AL136" i="2"/>
  <c r="AM136" i="2"/>
  <c r="AN136" i="2"/>
  <c r="AO136" i="2"/>
  <c r="AP136" i="2"/>
  <c r="AQ136" i="2"/>
  <c r="AR136" i="2"/>
  <c r="AS136" i="2"/>
  <c r="AT136" i="2"/>
  <c r="AU136" i="2"/>
  <c r="AV136" i="2"/>
  <c r="B143" i="2"/>
  <c r="C143" i="2"/>
  <c r="D143" i="2"/>
  <c r="E143" i="2"/>
  <c r="F143" i="2"/>
  <c r="G143" i="2"/>
  <c r="H143" i="2"/>
  <c r="I143" i="2"/>
  <c r="J143" i="2"/>
  <c r="K143" i="2"/>
  <c r="L143" i="2"/>
  <c r="M143" i="2"/>
  <c r="N143" i="2"/>
  <c r="O143" i="2"/>
  <c r="P143" i="2"/>
  <c r="Q143" i="2"/>
  <c r="R143" i="2"/>
  <c r="S143" i="2"/>
  <c r="T143" i="2"/>
  <c r="U143" i="2"/>
  <c r="V143" i="2"/>
  <c r="W143" i="2"/>
  <c r="X143" i="2"/>
  <c r="Y143" i="2"/>
  <c r="Z143" i="2"/>
  <c r="AA143" i="2"/>
  <c r="AB143" i="2"/>
  <c r="AC143" i="2"/>
  <c r="AD143" i="2"/>
  <c r="AE143" i="2"/>
  <c r="AF143" i="2"/>
  <c r="AG143" i="2"/>
  <c r="AH143" i="2"/>
  <c r="AI143" i="2"/>
  <c r="AJ143" i="2"/>
  <c r="AK143" i="2"/>
  <c r="AL143" i="2"/>
  <c r="AM143" i="2"/>
  <c r="AN143" i="2"/>
  <c r="AO143" i="2"/>
  <c r="AP143" i="2"/>
  <c r="AQ143" i="2"/>
  <c r="AR143" i="2"/>
  <c r="AS143" i="2"/>
  <c r="AT143" i="2"/>
  <c r="AU143" i="2"/>
  <c r="AV143" i="2"/>
  <c r="B152" i="2"/>
  <c r="C152" i="2"/>
  <c r="D152" i="2"/>
  <c r="E152" i="2"/>
  <c r="F152" i="2"/>
  <c r="G152" i="2"/>
  <c r="H152" i="2"/>
  <c r="I152" i="2"/>
  <c r="J152" i="2"/>
  <c r="K152" i="2"/>
  <c r="L152" i="2"/>
  <c r="M152" i="2"/>
  <c r="N152" i="2"/>
  <c r="O152" i="2"/>
  <c r="P152" i="2"/>
  <c r="Q152" i="2"/>
  <c r="R152" i="2"/>
  <c r="S152" i="2"/>
  <c r="T152" i="2"/>
  <c r="U152" i="2"/>
  <c r="V152" i="2"/>
  <c r="W152" i="2"/>
  <c r="X152" i="2"/>
  <c r="Y152" i="2"/>
  <c r="Z152" i="2"/>
  <c r="AA152" i="2"/>
  <c r="AB152" i="2"/>
  <c r="AC152" i="2"/>
  <c r="AD152" i="2"/>
  <c r="AE152" i="2"/>
  <c r="AF152" i="2"/>
  <c r="AG152" i="2"/>
  <c r="AH152" i="2"/>
  <c r="AI152" i="2"/>
  <c r="AJ152" i="2"/>
  <c r="AK152" i="2"/>
  <c r="AL152" i="2"/>
  <c r="AM152" i="2"/>
  <c r="AN152" i="2"/>
  <c r="AO152" i="2"/>
  <c r="AP152" i="2"/>
  <c r="AQ152" i="2"/>
  <c r="AR152" i="2"/>
  <c r="AS152" i="2"/>
  <c r="AT152" i="2"/>
  <c r="AU152" i="2"/>
  <c r="AV152" i="2"/>
  <c r="B154" i="2"/>
  <c r="C154" i="2"/>
  <c r="D154" i="2"/>
  <c r="E154" i="2"/>
  <c r="F154" i="2"/>
  <c r="G154" i="2"/>
  <c r="H154" i="2"/>
  <c r="I154" i="2"/>
  <c r="J154" i="2"/>
  <c r="K154" i="2"/>
  <c r="L154" i="2"/>
  <c r="M154" i="2"/>
  <c r="N154" i="2"/>
  <c r="O154" i="2"/>
  <c r="P154" i="2"/>
  <c r="Q154" i="2"/>
  <c r="R154" i="2"/>
  <c r="S154" i="2"/>
  <c r="T154" i="2"/>
  <c r="U154" i="2"/>
  <c r="V154" i="2"/>
  <c r="W154" i="2"/>
  <c r="X154" i="2"/>
  <c r="Y154" i="2"/>
  <c r="Z154" i="2"/>
  <c r="AA154" i="2"/>
  <c r="AB154" i="2"/>
  <c r="AC154" i="2"/>
  <c r="AD154" i="2"/>
  <c r="AE154" i="2"/>
  <c r="AF154" i="2"/>
  <c r="AG154" i="2"/>
  <c r="AH154" i="2"/>
  <c r="AI154" i="2"/>
  <c r="AJ154" i="2"/>
  <c r="AK154" i="2"/>
  <c r="AL154" i="2"/>
  <c r="AM154" i="2"/>
  <c r="AN154" i="2"/>
  <c r="AO154" i="2"/>
  <c r="AP154" i="2"/>
  <c r="AQ154" i="2"/>
  <c r="AR154" i="2"/>
  <c r="AS154" i="2"/>
  <c r="AT154" i="2"/>
  <c r="AU154" i="2"/>
  <c r="AV154" i="2"/>
  <c r="B168" i="2"/>
  <c r="C168" i="2"/>
  <c r="D168" i="2"/>
  <c r="E168" i="2"/>
  <c r="F168" i="2"/>
  <c r="G168" i="2"/>
  <c r="H168" i="2"/>
  <c r="I168" i="2"/>
  <c r="J168" i="2"/>
  <c r="K168" i="2"/>
  <c r="L168" i="2"/>
  <c r="M168" i="2"/>
  <c r="N168" i="2"/>
  <c r="O168" i="2"/>
  <c r="P168" i="2"/>
  <c r="Q168" i="2"/>
  <c r="R168" i="2"/>
  <c r="S168" i="2"/>
  <c r="T168" i="2"/>
  <c r="U168" i="2"/>
  <c r="V168" i="2"/>
  <c r="W168" i="2"/>
  <c r="X168" i="2"/>
  <c r="Y168" i="2"/>
  <c r="Z168" i="2"/>
  <c r="AA168" i="2"/>
  <c r="AB168" i="2"/>
  <c r="AC168" i="2"/>
  <c r="AD168" i="2"/>
  <c r="AE168" i="2"/>
  <c r="AF168" i="2"/>
  <c r="AG168" i="2"/>
  <c r="AH168" i="2"/>
  <c r="AI168" i="2"/>
  <c r="AJ168" i="2"/>
  <c r="AK168" i="2"/>
  <c r="AL168" i="2"/>
  <c r="AM168" i="2"/>
  <c r="AN168" i="2"/>
  <c r="AO168" i="2"/>
  <c r="AP168" i="2"/>
  <c r="AQ168" i="2"/>
  <c r="AR168" i="2"/>
  <c r="AS168" i="2"/>
  <c r="AT168" i="2"/>
  <c r="AU168" i="2"/>
  <c r="AV168" i="2"/>
  <c r="B170" i="2"/>
  <c r="C170" i="2"/>
  <c r="D170" i="2"/>
  <c r="E170" i="2"/>
  <c r="F170" i="2"/>
  <c r="G170" i="2"/>
  <c r="H170" i="2"/>
  <c r="I170" i="2"/>
  <c r="J170" i="2"/>
  <c r="K170" i="2"/>
  <c r="L170" i="2"/>
  <c r="M170" i="2"/>
  <c r="N170" i="2"/>
  <c r="O170" i="2"/>
  <c r="P170" i="2"/>
  <c r="Q170" i="2"/>
  <c r="R170" i="2"/>
  <c r="S170" i="2"/>
  <c r="T170" i="2"/>
  <c r="U170" i="2"/>
  <c r="V170" i="2"/>
  <c r="W170" i="2"/>
  <c r="X170" i="2"/>
  <c r="Y170" i="2"/>
  <c r="Z170" i="2"/>
  <c r="AA170" i="2"/>
  <c r="AB170" i="2"/>
  <c r="AC170" i="2"/>
  <c r="AD170" i="2"/>
  <c r="AE170" i="2"/>
  <c r="AF170" i="2"/>
  <c r="AG170" i="2"/>
  <c r="AH170" i="2"/>
  <c r="AI170" i="2"/>
  <c r="AJ170" i="2"/>
  <c r="AK170" i="2"/>
  <c r="AL170" i="2"/>
  <c r="AM170" i="2"/>
  <c r="AN170" i="2"/>
  <c r="AO170" i="2"/>
  <c r="AP170" i="2"/>
  <c r="AQ170" i="2"/>
  <c r="AR170" i="2"/>
  <c r="AS170" i="2"/>
  <c r="AT170" i="2"/>
  <c r="AU170" i="2"/>
  <c r="AV170" i="2"/>
  <c r="B177" i="2"/>
  <c r="C177" i="2"/>
  <c r="D177" i="2"/>
  <c r="E177" i="2"/>
  <c r="F177" i="2"/>
  <c r="G177" i="2"/>
  <c r="H177" i="2"/>
  <c r="I177" i="2"/>
  <c r="J177" i="2"/>
  <c r="K177" i="2"/>
  <c r="L177" i="2"/>
  <c r="M177" i="2"/>
  <c r="N177" i="2"/>
  <c r="O177" i="2"/>
  <c r="P177" i="2"/>
  <c r="Q177" i="2"/>
  <c r="R177" i="2"/>
  <c r="S177" i="2"/>
  <c r="T177" i="2"/>
  <c r="U177" i="2"/>
  <c r="V177" i="2"/>
  <c r="W177" i="2"/>
  <c r="X177" i="2"/>
  <c r="Y177" i="2"/>
  <c r="Z177" i="2"/>
  <c r="AA177" i="2"/>
  <c r="AB177" i="2"/>
  <c r="AC177" i="2"/>
  <c r="AD177" i="2"/>
  <c r="AE177" i="2"/>
  <c r="AF177" i="2"/>
  <c r="AG177" i="2"/>
  <c r="AH177" i="2"/>
  <c r="AI177" i="2"/>
  <c r="AJ177" i="2"/>
  <c r="AK177" i="2"/>
  <c r="AL177" i="2"/>
  <c r="AM177" i="2"/>
  <c r="AN177" i="2"/>
  <c r="AO177" i="2"/>
  <c r="AP177" i="2"/>
  <c r="AQ177" i="2"/>
  <c r="AR177" i="2"/>
  <c r="AS177" i="2"/>
  <c r="AT177" i="2"/>
  <c r="AU177" i="2"/>
  <c r="AV177" i="2"/>
  <c r="B183" i="2"/>
  <c r="C183" i="2"/>
  <c r="D183" i="2"/>
  <c r="E183" i="2"/>
  <c r="F183" i="2"/>
  <c r="G183" i="2"/>
  <c r="H183" i="2"/>
  <c r="I183" i="2"/>
  <c r="J183" i="2"/>
  <c r="K183" i="2"/>
  <c r="L183" i="2"/>
  <c r="M183" i="2"/>
  <c r="N183" i="2"/>
  <c r="O183" i="2"/>
  <c r="P183" i="2"/>
  <c r="Q183" i="2"/>
  <c r="R183" i="2"/>
  <c r="S183" i="2"/>
  <c r="T183" i="2"/>
  <c r="U183" i="2"/>
  <c r="V183" i="2"/>
  <c r="W183" i="2"/>
  <c r="X183" i="2"/>
  <c r="Y183" i="2"/>
  <c r="Z183" i="2"/>
  <c r="AA183" i="2"/>
  <c r="AB183" i="2"/>
  <c r="AC183" i="2"/>
  <c r="AD183" i="2"/>
  <c r="AE183" i="2"/>
  <c r="AF183" i="2"/>
  <c r="AG183" i="2"/>
  <c r="AH183" i="2"/>
  <c r="AI183" i="2"/>
  <c r="AJ183" i="2"/>
  <c r="AK183" i="2"/>
  <c r="AL183" i="2"/>
  <c r="AM183" i="2"/>
  <c r="AN183" i="2"/>
  <c r="AO183" i="2"/>
  <c r="AP183" i="2"/>
  <c r="AQ183" i="2"/>
  <c r="AR183" i="2"/>
  <c r="AS183" i="2"/>
  <c r="AT183" i="2"/>
  <c r="AU183" i="2"/>
  <c r="AV183" i="2"/>
  <c r="B191" i="2"/>
  <c r="C191" i="2"/>
  <c r="D191" i="2"/>
  <c r="E191" i="2"/>
  <c r="F191" i="2"/>
  <c r="G191" i="2"/>
  <c r="H191" i="2"/>
  <c r="I191" i="2"/>
  <c r="J191" i="2"/>
  <c r="K191" i="2"/>
  <c r="L191" i="2"/>
  <c r="M191" i="2"/>
  <c r="N191" i="2"/>
  <c r="O191" i="2"/>
  <c r="P191" i="2"/>
  <c r="Q191" i="2"/>
  <c r="R191" i="2"/>
  <c r="S191" i="2"/>
  <c r="T191" i="2"/>
  <c r="U191" i="2"/>
  <c r="V191" i="2"/>
  <c r="W191" i="2"/>
  <c r="X191" i="2"/>
  <c r="Y191" i="2"/>
  <c r="Z191" i="2"/>
  <c r="AA191" i="2"/>
  <c r="AB191" i="2"/>
  <c r="AC191" i="2"/>
  <c r="AD191" i="2"/>
  <c r="AE191" i="2"/>
  <c r="AF191" i="2"/>
  <c r="AG191" i="2"/>
  <c r="AH191" i="2"/>
  <c r="AI191" i="2"/>
  <c r="AJ191" i="2"/>
  <c r="AK191" i="2"/>
  <c r="AL191" i="2"/>
  <c r="AM191" i="2"/>
  <c r="AN191" i="2"/>
  <c r="AO191" i="2"/>
  <c r="AP191" i="2"/>
  <c r="AQ191" i="2"/>
  <c r="AR191" i="2"/>
  <c r="AS191" i="2"/>
  <c r="AT191" i="2"/>
  <c r="AU191" i="2"/>
  <c r="AV191" i="2"/>
  <c r="B198" i="2"/>
  <c r="C198" i="2"/>
  <c r="D198" i="2"/>
  <c r="E198" i="2"/>
  <c r="F198" i="2"/>
  <c r="G198" i="2"/>
  <c r="H198" i="2"/>
  <c r="I198" i="2"/>
  <c r="J198" i="2"/>
  <c r="K198" i="2"/>
  <c r="L198" i="2"/>
  <c r="M198" i="2"/>
  <c r="N198" i="2"/>
  <c r="O198" i="2"/>
  <c r="P198" i="2"/>
  <c r="Q198" i="2"/>
  <c r="R198" i="2"/>
  <c r="S198" i="2"/>
  <c r="T198" i="2"/>
  <c r="U198" i="2"/>
  <c r="V198" i="2"/>
  <c r="W198" i="2"/>
  <c r="X198" i="2"/>
  <c r="Y198" i="2"/>
  <c r="Z198" i="2"/>
  <c r="AA198" i="2"/>
  <c r="AB198" i="2"/>
  <c r="AC198" i="2"/>
  <c r="AD198" i="2"/>
  <c r="AE198" i="2"/>
  <c r="AF198" i="2"/>
  <c r="AG198" i="2"/>
  <c r="AH198" i="2"/>
  <c r="AI198" i="2"/>
  <c r="AJ198" i="2"/>
  <c r="AK198" i="2"/>
  <c r="AL198" i="2"/>
  <c r="AM198" i="2"/>
  <c r="AN198" i="2"/>
  <c r="AO198" i="2"/>
  <c r="AP198" i="2"/>
  <c r="AQ198" i="2"/>
  <c r="AR198" i="2"/>
  <c r="AS198" i="2"/>
  <c r="AT198" i="2"/>
  <c r="AU198" i="2"/>
  <c r="AV198" i="2"/>
  <c r="B200" i="2"/>
  <c r="C200" i="2"/>
  <c r="D200" i="2"/>
  <c r="E200" i="2"/>
  <c r="F200" i="2"/>
  <c r="G200" i="2"/>
  <c r="H200" i="2"/>
  <c r="I200" i="2"/>
  <c r="J200" i="2"/>
  <c r="K200" i="2"/>
  <c r="L200" i="2"/>
  <c r="M200" i="2"/>
  <c r="N200" i="2"/>
  <c r="O200" i="2"/>
  <c r="P200" i="2"/>
  <c r="Q200" i="2"/>
  <c r="R200" i="2"/>
  <c r="S200" i="2"/>
  <c r="T200" i="2"/>
  <c r="U200" i="2"/>
  <c r="V200" i="2"/>
  <c r="W200" i="2"/>
  <c r="X200" i="2"/>
  <c r="Y200" i="2"/>
  <c r="Z200" i="2"/>
  <c r="AA200" i="2"/>
  <c r="AB200" i="2"/>
  <c r="AC200" i="2"/>
  <c r="AD200" i="2"/>
  <c r="AE200" i="2"/>
  <c r="AF200" i="2"/>
  <c r="AG200" i="2"/>
  <c r="AH200" i="2"/>
  <c r="AI200" i="2"/>
  <c r="AJ200" i="2"/>
  <c r="AK200" i="2"/>
  <c r="AL200" i="2"/>
  <c r="AM200" i="2"/>
  <c r="AN200" i="2"/>
  <c r="AO200" i="2"/>
  <c r="AP200" i="2"/>
  <c r="AQ200" i="2"/>
  <c r="AR200" i="2"/>
  <c r="AS200" i="2"/>
  <c r="AT200" i="2"/>
  <c r="AU200" i="2"/>
  <c r="AV200" i="2"/>
  <c r="B225" i="2"/>
  <c r="C225" i="2"/>
  <c r="D225" i="2"/>
  <c r="E225" i="2"/>
  <c r="F225" i="2"/>
  <c r="G225" i="2"/>
  <c r="H225" i="2"/>
  <c r="I225" i="2"/>
  <c r="J225" i="2"/>
  <c r="K225" i="2"/>
  <c r="L225" i="2"/>
  <c r="M225" i="2"/>
  <c r="N225" i="2"/>
  <c r="O225" i="2"/>
  <c r="P225" i="2"/>
  <c r="Q225" i="2"/>
  <c r="R225" i="2"/>
  <c r="S225" i="2"/>
  <c r="T225" i="2"/>
  <c r="U225" i="2"/>
  <c r="V225" i="2"/>
  <c r="W225" i="2"/>
  <c r="X225" i="2"/>
  <c r="Y225" i="2"/>
  <c r="Z225" i="2"/>
  <c r="AA225" i="2"/>
  <c r="AB225" i="2"/>
  <c r="AC225" i="2"/>
  <c r="AD225" i="2"/>
  <c r="AE225" i="2"/>
  <c r="AF225" i="2"/>
  <c r="AG225" i="2"/>
  <c r="AH225" i="2"/>
  <c r="AI225" i="2"/>
  <c r="AJ225" i="2"/>
  <c r="AK225" i="2"/>
  <c r="AL225" i="2"/>
  <c r="AM225" i="2"/>
  <c r="AN225" i="2"/>
  <c r="AO225" i="2"/>
  <c r="AP225" i="2"/>
  <c r="AQ225" i="2"/>
  <c r="AR225" i="2"/>
  <c r="AS225" i="2"/>
  <c r="AT225" i="2"/>
  <c r="AU225" i="2"/>
  <c r="AV225" i="2"/>
  <c r="B232" i="2"/>
  <c r="C232" i="2"/>
  <c r="D232" i="2"/>
  <c r="E232" i="2"/>
  <c r="F232" i="2"/>
  <c r="G232" i="2"/>
  <c r="H232" i="2"/>
  <c r="I232" i="2"/>
  <c r="J232" i="2"/>
  <c r="K232" i="2"/>
  <c r="L232" i="2"/>
  <c r="M232" i="2"/>
  <c r="N232" i="2"/>
  <c r="O232" i="2"/>
  <c r="P232" i="2"/>
  <c r="Q232" i="2"/>
  <c r="R232" i="2"/>
  <c r="S232" i="2"/>
  <c r="T232" i="2"/>
  <c r="U232" i="2"/>
  <c r="V232" i="2"/>
  <c r="W232" i="2"/>
  <c r="X232" i="2"/>
  <c r="Y232" i="2"/>
  <c r="Z232" i="2"/>
  <c r="AA232" i="2"/>
  <c r="AB232" i="2"/>
  <c r="AC232" i="2"/>
  <c r="AD232" i="2"/>
  <c r="AE232" i="2"/>
  <c r="AF232" i="2"/>
  <c r="AG232" i="2"/>
  <c r="AH232" i="2"/>
  <c r="AI232" i="2"/>
  <c r="AJ232" i="2"/>
  <c r="AK232" i="2"/>
  <c r="AL232" i="2"/>
  <c r="AM232" i="2"/>
  <c r="AN232" i="2"/>
  <c r="AO232" i="2"/>
  <c r="AP232" i="2"/>
  <c r="AQ232" i="2"/>
  <c r="AR232" i="2"/>
  <c r="AS232" i="2"/>
  <c r="AT232" i="2"/>
  <c r="AU232" i="2"/>
  <c r="AV232" i="2"/>
  <c r="B233" i="2"/>
  <c r="C233" i="2"/>
  <c r="D233" i="2"/>
  <c r="E233" i="2"/>
  <c r="F233" i="2"/>
  <c r="G233" i="2"/>
  <c r="H233" i="2"/>
  <c r="I233" i="2"/>
  <c r="J233" i="2"/>
  <c r="K233" i="2"/>
  <c r="L233" i="2"/>
  <c r="M233" i="2"/>
  <c r="N233" i="2"/>
  <c r="O233" i="2"/>
  <c r="P233" i="2"/>
  <c r="Q233" i="2"/>
  <c r="R233" i="2"/>
  <c r="S233" i="2"/>
  <c r="T233" i="2"/>
  <c r="U233" i="2"/>
  <c r="V233" i="2"/>
  <c r="W233" i="2"/>
  <c r="X233" i="2"/>
  <c r="Y233" i="2"/>
  <c r="Z233" i="2"/>
  <c r="AA233" i="2"/>
  <c r="AB233" i="2"/>
  <c r="AC233" i="2"/>
  <c r="AD233" i="2"/>
  <c r="AE233" i="2"/>
  <c r="AF233" i="2"/>
  <c r="AG233" i="2"/>
  <c r="AH233" i="2"/>
  <c r="AI233" i="2"/>
  <c r="AJ233" i="2"/>
  <c r="AK233" i="2"/>
  <c r="AL233" i="2"/>
  <c r="AM233" i="2"/>
  <c r="AN233" i="2"/>
  <c r="AO233" i="2"/>
  <c r="AP233" i="2"/>
  <c r="AQ233" i="2"/>
  <c r="AR233" i="2"/>
  <c r="AS233" i="2"/>
  <c r="AT233" i="2"/>
  <c r="AU233" i="2"/>
  <c r="AV233" i="2"/>
  <c r="B253" i="2"/>
  <c r="C253" i="2"/>
  <c r="D253" i="2"/>
  <c r="E253" i="2"/>
  <c r="F253" i="2"/>
  <c r="G253" i="2"/>
  <c r="H253" i="2"/>
  <c r="I253" i="2"/>
  <c r="J253" i="2"/>
  <c r="K253" i="2"/>
  <c r="L253" i="2"/>
  <c r="M253" i="2"/>
  <c r="N253" i="2"/>
  <c r="O253" i="2"/>
  <c r="P253" i="2"/>
  <c r="Q253" i="2"/>
  <c r="R253" i="2"/>
  <c r="S253" i="2"/>
  <c r="T253" i="2"/>
  <c r="U253" i="2"/>
  <c r="V253" i="2"/>
  <c r="W253" i="2"/>
  <c r="X253" i="2"/>
  <c r="Y253" i="2"/>
  <c r="Z253" i="2"/>
  <c r="AA253" i="2"/>
  <c r="AB253" i="2"/>
  <c r="AC253" i="2"/>
  <c r="AD253" i="2"/>
  <c r="AE253" i="2"/>
  <c r="AF253" i="2"/>
  <c r="AG253" i="2"/>
  <c r="AH253" i="2"/>
  <c r="AI253" i="2"/>
  <c r="AJ253" i="2"/>
  <c r="AK253" i="2"/>
  <c r="AL253" i="2"/>
  <c r="AM253" i="2"/>
  <c r="AN253" i="2"/>
  <c r="AO253" i="2"/>
  <c r="AP253" i="2"/>
  <c r="AQ253" i="2"/>
  <c r="AR253" i="2"/>
  <c r="AS253" i="2"/>
  <c r="AT253" i="2"/>
  <c r="AU253" i="2"/>
  <c r="AV253" i="2"/>
  <c r="B257" i="2"/>
  <c r="C257" i="2"/>
  <c r="D257" i="2"/>
  <c r="E257" i="2"/>
  <c r="F257" i="2"/>
  <c r="G257" i="2"/>
  <c r="H257" i="2"/>
  <c r="I257" i="2"/>
  <c r="J257" i="2"/>
  <c r="K257" i="2"/>
  <c r="L257" i="2"/>
  <c r="M257" i="2"/>
  <c r="N257" i="2"/>
  <c r="O257" i="2"/>
  <c r="P257" i="2"/>
  <c r="Q257" i="2"/>
  <c r="R257" i="2"/>
  <c r="S257" i="2"/>
  <c r="T257" i="2"/>
  <c r="U257" i="2"/>
  <c r="V257" i="2"/>
  <c r="W257" i="2"/>
  <c r="X257" i="2"/>
  <c r="Y257" i="2"/>
  <c r="Z257" i="2"/>
  <c r="AA257" i="2"/>
  <c r="AB257" i="2"/>
  <c r="AC257" i="2"/>
  <c r="AD257" i="2"/>
  <c r="AE257" i="2"/>
  <c r="AF257" i="2"/>
  <c r="AG257" i="2"/>
  <c r="AH257" i="2"/>
  <c r="AI257" i="2"/>
  <c r="AJ257" i="2"/>
  <c r="AK257" i="2"/>
  <c r="AL257" i="2"/>
  <c r="AM257" i="2"/>
  <c r="AN257" i="2"/>
  <c r="AO257" i="2"/>
  <c r="AP257" i="2"/>
  <c r="AQ257" i="2"/>
  <c r="AR257" i="2"/>
  <c r="AS257" i="2"/>
  <c r="AT257" i="2"/>
  <c r="AU257" i="2"/>
  <c r="AV257" i="2"/>
  <c r="B258" i="2"/>
  <c r="C258" i="2"/>
  <c r="D258" i="2"/>
  <c r="E258" i="2"/>
  <c r="F258" i="2"/>
  <c r="G258" i="2"/>
  <c r="H258" i="2"/>
  <c r="I258" i="2"/>
  <c r="J258" i="2"/>
  <c r="K258" i="2"/>
  <c r="L258" i="2"/>
  <c r="M258" i="2"/>
  <c r="N258" i="2"/>
  <c r="O258" i="2"/>
  <c r="P258" i="2"/>
  <c r="Q258" i="2"/>
  <c r="R258" i="2"/>
  <c r="S258" i="2"/>
  <c r="T258" i="2"/>
  <c r="U258" i="2"/>
  <c r="V258" i="2"/>
  <c r="W258" i="2"/>
  <c r="X258" i="2"/>
  <c r="Y258" i="2"/>
  <c r="Z258" i="2"/>
  <c r="AA258" i="2"/>
  <c r="AB258" i="2"/>
  <c r="AC258" i="2"/>
  <c r="AD258" i="2"/>
  <c r="AE258" i="2"/>
  <c r="AF258" i="2"/>
  <c r="AG258" i="2"/>
  <c r="AH258" i="2"/>
  <c r="AI258" i="2"/>
  <c r="AJ258" i="2"/>
  <c r="AK258" i="2"/>
  <c r="AL258" i="2"/>
  <c r="AM258" i="2"/>
  <c r="AN258" i="2"/>
  <c r="AO258" i="2"/>
  <c r="AP258" i="2"/>
  <c r="AQ258" i="2"/>
  <c r="AR258" i="2"/>
  <c r="AS258" i="2"/>
  <c r="AT258" i="2"/>
  <c r="AU258" i="2"/>
  <c r="AV258" i="2"/>
  <c r="B280" i="2"/>
  <c r="C280" i="2"/>
  <c r="D280" i="2"/>
  <c r="E280" i="2"/>
  <c r="F280" i="2"/>
  <c r="G280" i="2"/>
  <c r="H280" i="2"/>
  <c r="I280" i="2"/>
  <c r="J280" i="2"/>
  <c r="K280" i="2"/>
  <c r="L280" i="2"/>
  <c r="M280" i="2"/>
  <c r="N280" i="2"/>
  <c r="O280" i="2"/>
  <c r="P280" i="2"/>
  <c r="Q280" i="2"/>
  <c r="R280" i="2"/>
  <c r="S280" i="2"/>
  <c r="T280" i="2"/>
  <c r="U280" i="2"/>
  <c r="V280" i="2"/>
  <c r="W280" i="2"/>
  <c r="X280" i="2"/>
  <c r="Y280" i="2"/>
  <c r="Z280" i="2"/>
  <c r="AA280" i="2"/>
  <c r="AB280" i="2"/>
  <c r="AC280" i="2"/>
  <c r="AD280" i="2"/>
  <c r="AE280" i="2"/>
  <c r="AF280" i="2"/>
  <c r="AG280" i="2"/>
  <c r="AH280" i="2"/>
  <c r="AI280" i="2"/>
  <c r="AJ280" i="2"/>
  <c r="AK280" i="2"/>
  <c r="AL280" i="2"/>
  <c r="AM280" i="2"/>
  <c r="AN280" i="2"/>
  <c r="AO280" i="2"/>
  <c r="AP280" i="2"/>
  <c r="AQ280" i="2"/>
  <c r="AR280" i="2"/>
  <c r="AS280" i="2"/>
  <c r="AT280" i="2"/>
  <c r="AU280" i="2"/>
  <c r="AV280" i="2"/>
  <c r="B300" i="2"/>
  <c r="C300" i="2"/>
  <c r="D300" i="2"/>
  <c r="E300" i="2"/>
  <c r="F300" i="2"/>
  <c r="G300" i="2"/>
  <c r="H300" i="2"/>
  <c r="I300" i="2"/>
  <c r="J300" i="2"/>
  <c r="K300" i="2"/>
  <c r="L300" i="2"/>
  <c r="M300" i="2"/>
  <c r="N300" i="2"/>
  <c r="O300" i="2"/>
  <c r="P300" i="2"/>
  <c r="Q300" i="2"/>
  <c r="R300" i="2"/>
  <c r="S300" i="2"/>
  <c r="T300" i="2"/>
  <c r="U300" i="2"/>
  <c r="V300" i="2"/>
  <c r="W300" i="2"/>
  <c r="X300" i="2"/>
  <c r="Y300" i="2"/>
  <c r="Z300" i="2"/>
  <c r="AA300" i="2"/>
  <c r="AB300" i="2"/>
  <c r="AC300" i="2"/>
  <c r="AD300" i="2"/>
  <c r="AE300" i="2"/>
  <c r="AF300" i="2"/>
  <c r="AG300" i="2"/>
  <c r="AH300" i="2"/>
  <c r="AI300" i="2"/>
  <c r="AJ300" i="2"/>
  <c r="AK300" i="2"/>
  <c r="AL300" i="2"/>
  <c r="AM300" i="2"/>
  <c r="AN300" i="2"/>
  <c r="AO300" i="2"/>
  <c r="AP300" i="2"/>
  <c r="AQ300" i="2"/>
  <c r="AR300" i="2"/>
  <c r="AS300" i="2"/>
  <c r="AT300" i="2"/>
  <c r="AU300" i="2"/>
  <c r="AV300" i="2"/>
  <c r="B315" i="2"/>
  <c r="C315" i="2"/>
  <c r="D315" i="2"/>
  <c r="E315" i="2"/>
  <c r="F315" i="2"/>
  <c r="G315" i="2"/>
  <c r="H315" i="2"/>
  <c r="I315" i="2"/>
  <c r="J315" i="2"/>
  <c r="K315" i="2"/>
  <c r="L315" i="2"/>
  <c r="M315" i="2"/>
  <c r="N315" i="2"/>
  <c r="O315" i="2"/>
  <c r="P315" i="2"/>
  <c r="Q315" i="2"/>
  <c r="R315" i="2"/>
  <c r="S315" i="2"/>
  <c r="T315" i="2"/>
  <c r="U315" i="2"/>
  <c r="V315" i="2"/>
  <c r="W315" i="2"/>
  <c r="X315" i="2"/>
  <c r="Y315" i="2"/>
  <c r="Z315" i="2"/>
  <c r="AA315" i="2"/>
  <c r="AB315" i="2"/>
  <c r="AC315" i="2"/>
  <c r="AD315" i="2"/>
  <c r="AE315" i="2"/>
  <c r="AF315" i="2"/>
  <c r="AG315" i="2"/>
  <c r="AH315" i="2"/>
  <c r="AI315" i="2"/>
  <c r="AJ315" i="2"/>
  <c r="AK315" i="2"/>
  <c r="AL315" i="2"/>
  <c r="AM315" i="2"/>
  <c r="AN315" i="2"/>
  <c r="AO315" i="2"/>
  <c r="AP315" i="2"/>
  <c r="AQ315" i="2"/>
  <c r="AR315" i="2"/>
  <c r="AS315" i="2"/>
  <c r="AT315" i="2"/>
  <c r="AU315" i="2"/>
  <c r="AV315" i="2"/>
  <c r="B322" i="2"/>
  <c r="C322" i="2"/>
  <c r="D322" i="2"/>
  <c r="E322" i="2"/>
  <c r="F322" i="2"/>
  <c r="G322" i="2"/>
  <c r="H322" i="2"/>
  <c r="I322" i="2"/>
  <c r="J322" i="2"/>
  <c r="K322" i="2"/>
  <c r="L322" i="2"/>
  <c r="M322" i="2"/>
  <c r="N322" i="2"/>
  <c r="O322" i="2"/>
  <c r="P322" i="2"/>
  <c r="Q322" i="2"/>
  <c r="R322" i="2"/>
  <c r="S322" i="2"/>
  <c r="T322" i="2"/>
  <c r="U322" i="2"/>
  <c r="V322" i="2"/>
  <c r="W322" i="2"/>
  <c r="X322" i="2"/>
  <c r="Y322" i="2"/>
  <c r="Z322" i="2"/>
  <c r="AA322" i="2"/>
  <c r="AB322" i="2"/>
  <c r="AC322" i="2"/>
  <c r="AD322" i="2"/>
  <c r="AE322" i="2"/>
  <c r="AF322" i="2"/>
  <c r="AG322" i="2"/>
  <c r="AH322" i="2"/>
  <c r="AI322" i="2"/>
  <c r="AJ322" i="2"/>
  <c r="AK322" i="2"/>
  <c r="AL322" i="2"/>
  <c r="AM322" i="2"/>
  <c r="AN322" i="2"/>
  <c r="AO322" i="2"/>
  <c r="AP322" i="2"/>
  <c r="AQ322" i="2"/>
  <c r="AR322" i="2"/>
  <c r="AS322" i="2"/>
  <c r="AT322" i="2"/>
  <c r="AU322" i="2"/>
  <c r="AV322" i="2"/>
  <c r="B330" i="2"/>
  <c r="C330" i="2"/>
  <c r="D330" i="2"/>
  <c r="E330" i="2"/>
  <c r="F330" i="2"/>
  <c r="G330" i="2"/>
  <c r="H330" i="2"/>
  <c r="I330" i="2"/>
  <c r="J330" i="2"/>
  <c r="K330" i="2"/>
  <c r="L330" i="2"/>
  <c r="M330" i="2"/>
  <c r="N330" i="2"/>
  <c r="O330" i="2"/>
  <c r="P330" i="2"/>
  <c r="Q330" i="2"/>
  <c r="R330" i="2"/>
  <c r="S330" i="2"/>
  <c r="T330" i="2"/>
  <c r="U330" i="2"/>
  <c r="V330" i="2"/>
  <c r="W330" i="2"/>
  <c r="X330" i="2"/>
  <c r="Y330" i="2"/>
  <c r="Z330" i="2"/>
  <c r="AA330" i="2"/>
  <c r="AB330" i="2"/>
  <c r="AC330" i="2"/>
  <c r="AD330" i="2"/>
  <c r="AE330" i="2"/>
  <c r="AF330" i="2"/>
  <c r="AG330" i="2"/>
  <c r="AH330" i="2"/>
  <c r="AI330" i="2"/>
  <c r="AJ330" i="2"/>
  <c r="AK330" i="2"/>
  <c r="AL330" i="2"/>
  <c r="AM330" i="2"/>
  <c r="AN330" i="2"/>
  <c r="AO330" i="2"/>
  <c r="AP330" i="2"/>
  <c r="AQ330" i="2"/>
  <c r="AR330" i="2"/>
  <c r="AS330" i="2"/>
  <c r="AT330" i="2"/>
  <c r="AU330" i="2"/>
  <c r="AV330" i="2"/>
  <c r="B333" i="2"/>
  <c r="C333" i="2"/>
  <c r="D333" i="2"/>
  <c r="E333" i="2"/>
  <c r="F333" i="2"/>
  <c r="G333" i="2"/>
  <c r="H333" i="2"/>
  <c r="I333" i="2"/>
  <c r="J333" i="2"/>
  <c r="K333" i="2"/>
  <c r="L333" i="2"/>
  <c r="M333" i="2"/>
  <c r="N333" i="2"/>
  <c r="O333" i="2"/>
  <c r="P333" i="2"/>
  <c r="Q333" i="2"/>
  <c r="R333" i="2"/>
  <c r="S333" i="2"/>
  <c r="T333" i="2"/>
  <c r="U333" i="2"/>
  <c r="V333" i="2"/>
  <c r="W333" i="2"/>
  <c r="X333" i="2"/>
  <c r="Y333" i="2"/>
  <c r="Z333" i="2"/>
  <c r="AA333" i="2"/>
  <c r="AB333" i="2"/>
  <c r="AC333" i="2"/>
  <c r="AD333" i="2"/>
  <c r="AE333" i="2"/>
  <c r="AF333" i="2"/>
  <c r="AG333" i="2"/>
  <c r="AH333" i="2"/>
  <c r="AI333" i="2"/>
  <c r="AJ333" i="2"/>
  <c r="AK333" i="2"/>
  <c r="AL333" i="2"/>
  <c r="AM333" i="2"/>
  <c r="AN333" i="2"/>
  <c r="AO333" i="2"/>
  <c r="AP333" i="2"/>
  <c r="AQ333" i="2"/>
  <c r="AR333" i="2"/>
  <c r="AS333" i="2"/>
  <c r="AT333" i="2"/>
  <c r="AU333" i="2"/>
  <c r="AV333" i="2"/>
  <c r="B338" i="2"/>
  <c r="C338" i="2"/>
  <c r="D338" i="2"/>
  <c r="E338" i="2"/>
  <c r="F338" i="2"/>
  <c r="G338" i="2"/>
  <c r="H338" i="2"/>
  <c r="I338" i="2"/>
  <c r="J338" i="2"/>
  <c r="K338" i="2"/>
  <c r="L338" i="2"/>
  <c r="M338" i="2"/>
  <c r="N338" i="2"/>
  <c r="O338" i="2"/>
  <c r="P338" i="2"/>
  <c r="Q338" i="2"/>
  <c r="R338" i="2"/>
  <c r="S338" i="2"/>
  <c r="T338" i="2"/>
  <c r="U338" i="2"/>
  <c r="V338" i="2"/>
  <c r="W338" i="2"/>
  <c r="X338" i="2"/>
  <c r="Y338" i="2"/>
  <c r="Z338" i="2"/>
  <c r="AA338" i="2"/>
  <c r="AB338" i="2"/>
  <c r="AC338" i="2"/>
  <c r="AD338" i="2"/>
  <c r="AE338" i="2"/>
  <c r="AF338" i="2"/>
  <c r="AG338" i="2"/>
  <c r="AH338" i="2"/>
  <c r="AI338" i="2"/>
  <c r="AJ338" i="2"/>
  <c r="AK338" i="2"/>
  <c r="AL338" i="2"/>
  <c r="AM338" i="2"/>
  <c r="AN338" i="2"/>
  <c r="AO338" i="2"/>
  <c r="AP338" i="2"/>
  <c r="AQ338" i="2"/>
  <c r="AR338" i="2"/>
  <c r="AS338" i="2"/>
  <c r="AT338" i="2"/>
  <c r="AU338" i="2"/>
  <c r="AV338" i="2"/>
  <c r="B348" i="2"/>
  <c r="C348" i="2"/>
  <c r="D348" i="2"/>
  <c r="E348" i="2"/>
  <c r="F348" i="2"/>
  <c r="G348" i="2"/>
  <c r="H348" i="2"/>
  <c r="I348" i="2"/>
  <c r="J348" i="2"/>
  <c r="K348" i="2"/>
  <c r="L348" i="2"/>
  <c r="M348" i="2"/>
  <c r="N348" i="2"/>
  <c r="O348" i="2"/>
  <c r="P348" i="2"/>
  <c r="Q348" i="2"/>
  <c r="R348" i="2"/>
  <c r="S348" i="2"/>
  <c r="T348" i="2"/>
  <c r="U348" i="2"/>
  <c r="V348" i="2"/>
  <c r="W348" i="2"/>
  <c r="X348" i="2"/>
  <c r="Y348" i="2"/>
  <c r="Z348" i="2"/>
  <c r="AA348" i="2"/>
  <c r="AB348" i="2"/>
  <c r="AC348" i="2"/>
  <c r="AD348" i="2"/>
  <c r="AE348" i="2"/>
  <c r="AF348" i="2"/>
  <c r="AG348" i="2"/>
  <c r="AH348" i="2"/>
  <c r="AI348" i="2"/>
  <c r="AJ348" i="2"/>
  <c r="AK348" i="2"/>
  <c r="AL348" i="2"/>
  <c r="AM348" i="2"/>
  <c r="AN348" i="2"/>
  <c r="AO348" i="2"/>
  <c r="AP348" i="2"/>
  <c r="AQ348" i="2"/>
  <c r="AR348" i="2"/>
  <c r="AS348" i="2"/>
  <c r="AT348" i="2"/>
  <c r="AU348" i="2"/>
  <c r="AV348" i="2"/>
  <c r="B352" i="2"/>
  <c r="C352" i="2"/>
  <c r="D352" i="2"/>
  <c r="E352" i="2"/>
  <c r="F352" i="2"/>
  <c r="G352" i="2"/>
  <c r="H352" i="2"/>
  <c r="I352" i="2"/>
  <c r="J352" i="2"/>
  <c r="K352" i="2"/>
  <c r="L352" i="2"/>
  <c r="M352" i="2"/>
  <c r="N352" i="2"/>
  <c r="O352" i="2"/>
  <c r="P352" i="2"/>
  <c r="Q352" i="2"/>
  <c r="R352" i="2"/>
  <c r="S352" i="2"/>
  <c r="T352" i="2"/>
  <c r="U352" i="2"/>
  <c r="V352" i="2"/>
  <c r="W352" i="2"/>
  <c r="X352" i="2"/>
  <c r="Y352" i="2"/>
  <c r="Z352" i="2"/>
  <c r="AA352" i="2"/>
  <c r="AB352" i="2"/>
  <c r="AC352" i="2"/>
  <c r="AD352" i="2"/>
  <c r="AE352" i="2"/>
  <c r="AF352" i="2"/>
  <c r="AG352" i="2"/>
  <c r="AH352" i="2"/>
  <c r="AI352" i="2"/>
  <c r="AJ352" i="2"/>
  <c r="AK352" i="2"/>
  <c r="AL352" i="2"/>
  <c r="AM352" i="2"/>
  <c r="AN352" i="2"/>
  <c r="AO352" i="2"/>
  <c r="AP352" i="2"/>
  <c r="AQ352" i="2"/>
  <c r="AR352" i="2"/>
  <c r="AS352" i="2"/>
  <c r="AT352" i="2"/>
  <c r="AU352" i="2"/>
  <c r="AV352" i="2"/>
  <c r="B388" i="2"/>
  <c r="C388" i="2"/>
  <c r="D388" i="2"/>
  <c r="E388" i="2"/>
  <c r="F388" i="2"/>
  <c r="G388" i="2"/>
  <c r="H388" i="2"/>
  <c r="I388" i="2"/>
  <c r="J388" i="2"/>
  <c r="K388" i="2"/>
  <c r="L388" i="2"/>
  <c r="M388" i="2"/>
  <c r="N388" i="2"/>
  <c r="O388" i="2"/>
  <c r="P388" i="2"/>
  <c r="Q388" i="2"/>
  <c r="R388" i="2"/>
  <c r="S388" i="2"/>
  <c r="T388" i="2"/>
  <c r="U388" i="2"/>
  <c r="V388" i="2"/>
  <c r="W388" i="2"/>
  <c r="X388" i="2"/>
  <c r="Y388" i="2"/>
  <c r="Z388" i="2"/>
  <c r="AA388" i="2"/>
  <c r="AB388" i="2"/>
  <c r="AC388" i="2"/>
  <c r="AD388" i="2"/>
  <c r="AE388" i="2"/>
  <c r="AF388" i="2"/>
  <c r="AG388" i="2"/>
  <c r="AH388" i="2"/>
  <c r="AI388" i="2"/>
  <c r="AJ388" i="2"/>
  <c r="AK388" i="2"/>
  <c r="AL388" i="2"/>
  <c r="AM388" i="2"/>
  <c r="AN388" i="2"/>
  <c r="AO388" i="2"/>
  <c r="AP388" i="2"/>
  <c r="AQ388" i="2"/>
  <c r="AR388" i="2"/>
  <c r="AS388" i="2"/>
  <c r="AT388" i="2"/>
  <c r="AU388" i="2"/>
  <c r="AV388" i="2"/>
  <c r="B401" i="2"/>
  <c r="C401" i="2"/>
  <c r="D401" i="2"/>
  <c r="E401" i="2"/>
  <c r="F401" i="2"/>
  <c r="G401" i="2"/>
  <c r="H401" i="2"/>
  <c r="I401" i="2"/>
  <c r="J401" i="2"/>
  <c r="K401" i="2"/>
  <c r="L401" i="2"/>
  <c r="M401" i="2"/>
  <c r="N401" i="2"/>
  <c r="O401" i="2"/>
  <c r="P401" i="2"/>
  <c r="Q401" i="2"/>
  <c r="R401" i="2"/>
  <c r="S401" i="2"/>
  <c r="T401" i="2"/>
  <c r="U401" i="2"/>
  <c r="V401" i="2"/>
  <c r="W401" i="2"/>
  <c r="X401" i="2"/>
  <c r="Y401" i="2"/>
  <c r="Z401" i="2"/>
  <c r="AA401" i="2"/>
  <c r="AB401" i="2"/>
  <c r="AC401" i="2"/>
  <c r="AD401" i="2"/>
  <c r="AE401" i="2"/>
  <c r="AF401" i="2"/>
  <c r="AG401" i="2"/>
  <c r="AH401" i="2"/>
  <c r="AI401" i="2"/>
  <c r="AJ401" i="2"/>
  <c r="AK401" i="2"/>
  <c r="AL401" i="2"/>
  <c r="AM401" i="2"/>
  <c r="AN401" i="2"/>
  <c r="AO401" i="2"/>
  <c r="AP401" i="2"/>
  <c r="AQ401" i="2"/>
  <c r="AR401" i="2"/>
  <c r="AS401" i="2"/>
  <c r="AT401" i="2"/>
  <c r="AU401" i="2"/>
  <c r="AV401" i="2"/>
  <c r="B406" i="2"/>
  <c r="C406" i="2"/>
  <c r="D406" i="2"/>
  <c r="E406" i="2"/>
  <c r="F406" i="2"/>
  <c r="G406" i="2"/>
  <c r="H406" i="2"/>
  <c r="I406" i="2"/>
  <c r="J406" i="2"/>
  <c r="K406" i="2"/>
  <c r="L406" i="2"/>
  <c r="M406" i="2"/>
  <c r="N406" i="2"/>
  <c r="O406" i="2"/>
  <c r="P406" i="2"/>
  <c r="Q406" i="2"/>
  <c r="R406" i="2"/>
  <c r="S406" i="2"/>
  <c r="T406" i="2"/>
  <c r="U406" i="2"/>
  <c r="V406" i="2"/>
  <c r="W406" i="2"/>
  <c r="X406" i="2"/>
  <c r="Y406" i="2"/>
  <c r="Z406" i="2"/>
  <c r="AA406" i="2"/>
  <c r="AB406" i="2"/>
  <c r="AC406" i="2"/>
  <c r="AD406" i="2"/>
  <c r="AE406" i="2"/>
  <c r="AF406" i="2"/>
  <c r="AG406" i="2"/>
  <c r="AH406" i="2"/>
  <c r="AI406" i="2"/>
  <c r="AJ406" i="2"/>
  <c r="AK406" i="2"/>
  <c r="AL406" i="2"/>
  <c r="AM406" i="2"/>
  <c r="AN406" i="2"/>
  <c r="AO406" i="2"/>
  <c r="AP406" i="2"/>
  <c r="AQ406" i="2"/>
  <c r="AR406" i="2"/>
  <c r="AS406" i="2"/>
  <c r="AT406" i="2"/>
  <c r="AU406" i="2"/>
  <c r="AV406" i="2"/>
  <c r="B370" i="2"/>
  <c r="C370" i="2"/>
  <c r="D370" i="2"/>
  <c r="E370" i="2"/>
  <c r="F370" i="2"/>
  <c r="G370" i="2"/>
  <c r="H370" i="2"/>
  <c r="I370" i="2"/>
  <c r="J370" i="2"/>
  <c r="K370" i="2"/>
  <c r="L370" i="2"/>
  <c r="M370" i="2"/>
  <c r="N370" i="2"/>
  <c r="O370" i="2"/>
  <c r="P370" i="2"/>
  <c r="Q370" i="2"/>
  <c r="R370" i="2"/>
  <c r="S370" i="2"/>
  <c r="T370" i="2"/>
  <c r="U370" i="2"/>
  <c r="V370" i="2"/>
  <c r="W370" i="2"/>
  <c r="X370" i="2"/>
  <c r="Y370" i="2"/>
  <c r="Z370" i="2"/>
  <c r="AA370" i="2"/>
  <c r="AB370" i="2"/>
  <c r="AC370" i="2"/>
  <c r="AD370" i="2"/>
  <c r="AE370" i="2"/>
  <c r="AF370" i="2"/>
  <c r="AG370" i="2"/>
  <c r="AH370" i="2"/>
  <c r="AI370" i="2"/>
  <c r="AJ370" i="2"/>
  <c r="AK370" i="2"/>
  <c r="AL370" i="2"/>
  <c r="AM370" i="2"/>
  <c r="AN370" i="2"/>
  <c r="AO370" i="2"/>
  <c r="AP370" i="2"/>
  <c r="AQ370" i="2"/>
  <c r="AR370" i="2"/>
  <c r="AS370" i="2"/>
  <c r="AT370" i="2"/>
  <c r="AU370" i="2"/>
  <c r="AV370" i="2"/>
  <c r="B137" i="2"/>
  <c r="C137" i="2"/>
  <c r="D137" i="2"/>
  <c r="E137" i="2"/>
  <c r="F137" i="2"/>
  <c r="G137" i="2"/>
  <c r="H137" i="2"/>
  <c r="I137" i="2"/>
  <c r="J137" i="2"/>
  <c r="K137" i="2"/>
  <c r="L137" i="2"/>
  <c r="M137" i="2"/>
  <c r="N137" i="2"/>
  <c r="O137" i="2"/>
  <c r="P137" i="2"/>
  <c r="Q137" i="2"/>
  <c r="R137" i="2"/>
  <c r="S137" i="2"/>
  <c r="T137" i="2"/>
  <c r="U137" i="2"/>
  <c r="V137" i="2"/>
  <c r="W137" i="2"/>
  <c r="X137" i="2"/>
  <c r="Y137" i="2"/>
  <c r="Z137" i="2"/>
  <c r="AA137" i="2"/>
  <c r="AB137" i="2"/>
  <c r="AC137" i="2"/>
  <c r="AD137" i="2"/>
  <c r="AE137" i="2"/>
  <c r="AF137" i="2"/>
  <c r="AG137" i="2"/>
  <c r="AH137" i="2"/>
  <c r="AI137" i="2"/>
  <c r="AJ137" i="2"/>
  <c r="AK137" i="2"/>
  <c r="AL137" i="2"/>
  <c r="AM137" i="2"/>
  <c r="AN137" i="2"/>
  <c r="AO137" i="2"/>
  <c r="AP137" i="2"/>
  <c r="AQ137" i="2"/>
  <c r="AR137" i="2"/>
  <c r="AS137" i="2"/>
  <c r="AT137" i="2"/>
  <c r="AU137" i="2"/>
  <c r="AV137" i="2"/>
  <c r="B384" i="2"/>
  <c r="C384" i="2"/>
  <c r="D384" i="2"/>
  <c r="E384" i="2"/>
  <c r="F384" i="2"/>
  <c r="G384" i="2"/>
  <c r="H384" i="2"/>
  <c r="I384" i="2"/>
  <c r="J384" i="2"/>
  <c r="K384" i="2"/>
  <c r="L384" i="2"/>
  <c r="M384" i="2"/>
  <c r="N384" i="2"/>
  <c r="O384" i="2"/>
  <c r="P384" i="2"/>
  <c r="Q384" i="2"/>
  <c r="R384" i="2"/>
  <c r="S384" i="2"/>
  <c r="T384" i="2"/>
  <c r="U384" i="2"/>
  <c r="V384" i="2"/>
  <c r="W384" i="2"/>
  <c r="X384" i="2"/>
  <c r="Y384" i="2"/>
  <c r="Z384" i="2"/>
  <c r="AA384" i="2"/>
  <c r="AB384" i="2"/>
  <c r="AC384" i="2"/>
  <c r="AD384" i="2"/>
  <c r="AE384" i="2"/>
  <c r="AF384" i="2"/>
  <c r="AG384" i="2"/>
  <c r="AH384" i="2"/>
  <c r="AI384" i="2"/>
  <c r="AJ384" i="2"/>
  <c r="AK384" i="2"/>
  <c r="AL384" i="2"/>
  <c r="AM384" i="2"/>
  <c r="AN384" i="2"/>
  <c r="AO384" i="2"/>
  <c r="AP384" i="2"/>
  <c r="AQ384" i="2"/>
  <c r="AR384" i="2"/>
  <c r="AS384" i="2"/>
  <c r="AT384" i="2"/>
  <c r="AU384" i="2"/>
  <c r="AV384" i="2"/>
  <c r="B328" i="2"/>
  <c r="C328" i="2"/>
  <c r="D328" i="2"/>
  <c r="E328" i="2"/>
  <c r="F328" i="2"/>
  <c r="G328" i="2"/>
  <c r="H328" i="2"/>
  <c r="I328" i="2"/>
  <c r="J328" i="2"/>
  <c r="K328" i="2"/>
  <c r="L328" i="2"/>
  <c r="M328" i="2"/>
  <c r="N328" i="2"/>
  <c r="O328" i="2"/>
  <c r="P328" i="2"/>
  <c r="Q328" i="2"/>
  <c r="R328" i="2"/>
  <c r="S328" i="2"/>
  <c r="T328" i="2"/>
  <c r="U328" i="2"/>
  <c r="V328" i="2"/>
  <c r="W328" i="2"/>
  <c r="X328" i="2"/>
  <c r="Y328" i="2"/>
  <c r="Z328" i="2"/>
  <c r="AA328" i="2"/>
  <c r="AB328" i="2"/>
  <c r="AC328" i="2"/>
  <c r="AD328" i="2"/>
  <c r="AE328" i="2"/>
  <c r="AF328" i="2"/>
  <c r="AG328" i="2"/>
  <c r="AH328" i="2"/>
  <c r="AI328" i="2"/>
  <c r="AJ328" i="2"/>
  <c r="AK328" i="2"/>
  <c r="AL328" i="2"/>
  <c r="AM328" i="2"/>
  <c r="AN328" i="2"/>
  <c r="AO328" i="2"/>
  <c r="AP328" i="2"/>
  <c r="AQ328" i="2"/>
  <c r="AR328" i="2"/>
  <c r="AS328" i="2"/>
  <c r="AT328" i="2"/>
  <c r="AU328" i="2"/>
  <c r="AV328" i="2"/>
  <c r="B4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AG4" i="2"/>
  <c r="AH4" i="2"/>
  <c r="AI4" i="2"/>
  <c r="AJ4" i="2"/>
  <c r="AK4" i="2"/>
  <c r="AL4" i="2"/>
  <c r="AM4" i="2"/>
  <c r="AN4" i="2"/>
  <c r="AO4" i="2"/>
  <c r="AP4" i="2"/>
  <c r="AQ4" i="2"/>
  <c r="AR4" i="2"/>
  <c r="AS4" i="2"/>
  <c r="AT4" i="2"/>
  <c r="AU4" i="2"/>
  <c r="AV4" i="2"/>
  <c r="B21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AT21" i="2"/>
  <c r="AU21" i="2"/>
  <c r="AV21" i="2"/>
  <c r="B234" i="2"/>
  <c r="C234" i="2"/>
  <c r="D234" i="2"/>
  <c r="E234" i="2"/>
  <c r="F234" i="2"/>
  <c r="G234" i="2"/>
  <c r="H234" i="2"/>
  <c r="I234" i="2"/>
  <c r="J234" i="2"/>
  <c r="K234" i="2"/>
  <c r="L234" i="2"/>
  <c r="M234" i="2"/>
  <c r="N234" i="2"/>
  <c r="O234" i="2"/>
  <c r="P234" i="2"/>
  <c r="Q234" i="2"/>
  <c r="R234" i="2"/>
  <c r="S234" i="2"/>
  <c r="T234" i="2"/>
  <c r="U234" i="2"/>
  <c r="V234" i="2"/>
  <c r="W234" i="2"/>
  <c r="X234" i="2"/>
  <c r="Y234" i="2"/>
  <c r="Z234" i="2"/>
  <c r="AA234" i="2"/>
  <c r="AB234" i="2"/>
  <c r="AC234" i="2"/>
  <c r="AD234" i="2"/>
  <c r="AE234" i="2"/>
  <c r="AF234" i="2"/>
  <c r="AG234" i="2"/>
  <c r="AH234" i="2"/>
  <c r="AI234" i="2"/>
  <c r="AJ234" i="2"/>
  <c r="AK234" i="2"/>
  <c r="AL234" i="2"/>
  <c r="AM234" i="2"/>
  <c r="AN234" i="2"/>
  <c r="AO234" i="2"/>
  <c r="AP234" i="2"/>
  <c r="AQ234" i="2"/>
  <c r="AR234" i="2"/>
  <c r="AS234" i="2"/>
  <c r="AT234" i="2"/>
  <c r="AU234" i="2"/>
  <c r="AV234" i="2"/>
  <c r="B28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AR28" i="2"/>
  <c r="AS28" i="2"/>
  <c r="AT28" i="2"/>
  <c r="AU28" i="2"/>
  <c r="AV28" i="2"/>
  <c r="B111" i="2"/>
  <c r="C111" i="2"/>
  <c r="D111" i="2"/>
  <c r="E111" i="2"/>
  <c r="F111" i="2"/>
  <c r="G111" i="2"/>
  <c r="H111" i="2"/>
  <c r="I111" i="2"/>
  <c r="J111" i="2"/>
  <c r="K111" i="2"/>
  <c r="L111" i="2"/>
  <c r="M111" i="2"/>
  <c r="N111" i="2"/>
  <c r="O111" i="2"/>
  <c r="P111" i="2"/>
  <c r="Q111" i="2"/>
  <c r="R111" i="2"/>
  <c r="S111" i="2"/>
  <c r="T111" i="2"/>
  <c r="U111" i="2"/>
  <c r="V111" i="2"/>
  <c r="W111" i="2"/>
  <c r="X111" i="2"/>
  <c r="Y111" i="2"/>
  <c r="Z111" i="2"/>
  <c r="AA111" i="2"/>
  <c r="AB111" i="2"/>
  <c r="AC111" i="2"/>
  <c r="AD111" i="2"/>
  <c r="AE111" i="2"/>
  <c r="AF111" i="2"/>
  <c r="AG111" i="2"/>
  <c r="AH111" i="2"/>
  <c r="AI111" i="2"/>
  <c r="AJ111" i="2"/>
  <c r="AK111" i="2"/>
  <c r="AL111" i="2"/>
  <c r="AM111" i="2"/>
  <c r="AN111" i="2"/>
  <c r="AO111" i="2"/>
  <c r="AP111" i="2"/>
  <c r="AQ111" i="2"/>
  <c r="AR111" i="2"/>
  <c r="AS111" i="2"/>
  <c r="AT111" i="2"/>
  <c r="AU111" i="2"/>
  <c r="AV111" i="2"/>
  <c r="B141" i="2"/>
  <c r="C141" i="2"/>
  <c r="D141" i="2"/>
  <c r="E141" i="2"/>
  <c r="F141" i="2"/>
  <c r="G141" i="2"/>
  <c r="H141" i="2"/>
  <c r="I141" i="2"/>
  <c r="J141" i="2"/>
  <c r="K141" i="2"/>
  <c r="L141" i="2"/>
  <c r="M141" i="2"/>
  <c r="N141" i="2"/>
  <c r="O141" i="2"/>
  <c r="P141" i="2"/>
  <c r="Q141" i="2"/>
  <c r="R141" i="2"/>
  <c r="S141" i="2"/>
  <c r="T141" i="2"/>
  <c r="U141" i="2"/>
  <c r="V141" i="2"/>
  <c r="W141" i="2"/>
  <c r="X141" i="2"/>
  <c r="Y141" i="2"/>
  <c r="Z141" i="2"/>
  <c r="AA141" i="2"/>
  <c r="AB141" i="2"/>
  <c r="AC141" i="2"/>
  <c r="AD141" i="2"/>
  <c r="AE141" i="2"/>
  <c r="AF141" i="2"/>
  <c r="AG141" i="2"/>
  <c r="AH141" i="2"/>
  <c r="AI141" i="2"/>
  <c r="AJ141" i="2"/>
  <c r="AK141" i="2"/>
  <c r="AL141" i="2"/>
  <c r="AM141" i="2"/>
  <c r="AN141" i="2"/>
  <c r="AO141" i="2"/>
  <c r="AP141" i="2"/>
  <c r="AQ141" i="2"/>
  <c r="AR141" i="2"/>
  <c r="AS141" i="2"/>
  <c r="AT141" i="2"/>
  <c r="AU141" i="2"/>
  <c r="AV141" i="2"/>
  <c r="B276" i="2"/>
  <c r="C276" i="2"/>
  <c r="D276" i="2"/>
  <c r="E276" i="2"/>
  <c r="F276" i="2"/>
  <c r="G276" i="2"/>
  <c r="H276" i="2"/>
  <c r="I276" i="2"/>
  <c r="J276" i="2"/>
  <c r="K276" i="2"/>
  <c r="L276" i="2"/>
  <c r="M276" i="2"/>
  <c r="N276" i="2"/>
  <c r="O276" i="2"/>
  <c r="P276" i="2"/>
  <c r="Q276" i="2"/>
  <c r="R276" i="2"/>
  <c r="S276" i="2"/>
  <c r="T276" i="2"/>
  <c r="U276" i="2"/>
  <c r="V276" i="2"/>
  <c r="W276" i="2"/>
  <c r="X276" i="2"/>
  <c r="Y276" i="2"/>
  <c r="Z276" i="2"/>
  <c r="AA276" i="2"/>
  <c r="AB276" i="2"/>
  <c r="AC276" i="2"/>
  <c r="AD276" i="2"/>
  <c r="AE276" i="2"/>
  <c r="AF276" i="2"/>
  <c r="AG276" i="2"/>
  <c r="AH276" i="2"/>
  <c r="AI276" i="2"/>
  <c r="AJ276" i="2"/>
  <c r="AK276" i="2"/>
  <c r="AL276" i="2"/>
  <c r="AM276" i="2"/>
  <c r="AN276" i="2"/>
  <c r="AO276" i="2"/>
  <c r="AP276" i="2"/>
  <c r="AQ276" i="2"/>
  <c r="AR276" i="2"/>
  <c r="AS276" i="2"/>
  <c r="AT276" i="2"/>
  <c r="AU276" i="2"/>
  <c r="AV276" i="2"/>
  <c r="B292" i="2"/>
  <c r="C292" i="2"/>
  <c r="D292" i="2"/>
  <c r="E292" i="2"/>
  <c r="F292" i="2"/>
  <c r="G292" i="2"/>
  <c r="H292" i="2"/>
  <c r="I292" i="2"/>
  <c r="J292" i="2"/>
  <c r="K292" i="2"/>
  <c r="L292" i="2"/>
  <c r="M292" i="2"/>
  <c r="N292" i="2"/>
  <c r="O292" i="2"/>
  <c r="P292" i="2"/>
  <c r="Q292" i="2"/>
  <c r="R292" i="2"/>
  <c r="S292" i="2"/>
  <c r="T292" i="2"/>
  <c r="U292" i="2"/>
  <c r="V292" i="2"/>
  <c r="W292" i="2"/>
  <c r="X292" i="2"/>
  <c r="Y292" i="2"/>
  <c r="Z292" i="2"/>
  <c r="AA292" i="2"/>
  <c r="AB292" i="2"/>
  <c r="AC292" i="2"/>
  <c r="AD292" i="2"/>
  <c r="AE292" i="2"/>
  <c r="AF292" i="2"/>
  <c r="AG292" i="2"/>
  <c r="AH292" i="2"/>
  <c r="AI292" i="2"/>
  <c r="AJ292" i="2"/>
  <c r="AK292" i="2"/>
  <c r="AL292" i="2"/>
  <c r="AM292" i="2"/>
  <c r="AN292" i="2"/>
  <c r="AO292" i="2"/>
  <c r="AP292" i="2"/>
  <c r="AQ292" i="2"/>
  <c r="AR292" i="2"/>
  <c r="AS292" i="2"/>
  <c r="AT292" i="2"/>
  <c r="AU292" i="2"/>
  <c r="AV292" i="2"/>
  <c r="B59" i="2"/>
  <c r="C59" i="2"/>
  <c r="D59" i="2"/>
  <c r="E59" i="2"/>
  <c r="F59" i="2"/>
  <c r="G59" i="2"/>
  <c r="H59" i="2"/>
  <c r="I59" i="2"/>
  <c r="J59" i="2"/>
  <c r="K59" i="2"/>
  <c r="L59" i="2"/>
  <c r="M59" i="2"/>
  <c r="N59" i="2"/>
  <c r="O59" i="2"/>
  <c r="P59" i="2"/>
  <c r="Q59" i="2"/>
  <c r="R59" i="2"/>
  <c r="S59" i="2"/>
  <c r="T59" i="2"/>
  <c r="U59" i="2"/>
  <c r="V59" i="2"/>
  <c r="W59" i="2"/>
  <c r="X59" i="2"/>
  <c r="Y59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AN59" i="2"/>
  <c r="AO59" i="2"/>
  <c r="AP59" i="2"/>
  <c r="AQ59" i="2"/>
  <c r="AR59" i="2"/>
  <c r="AS59" i="2"/>
  <c r="AT59" i="2"/>
  <c r="AU59" i="2"/>
  <c r="AV59" i="2"/>
  <c r="B299" i="2"/>
  <c r="C299" i="2"/>
  <c r="D299" i="2"/>
  <c r="E299" i="2"/>
  <c r="F299" i="2"/>
  <c r="G299" i="2"/>
  <c r="H299" i="2"/>
  <c r="I299" i="2"/>
  <c r="J299" i="2"/>
  <c r="K299" i="2"/>
  <c r="L299" i="2"/>
  <c r="M299" i="2"/>
  <c r="N299" i="2"/>
  <c r="O299" i="2"/>
  <c r="P299" i="2"/>
  <c r="Q299" i="2"/>
  <c r="R299" i="2"/>
  <c r="S299" i="2"/>
  <c r="T299" i="2"/>
  <c r="U299" i="2"/>
  <c r="V299" i="2"/>
  <c r="W299" i="2"/>
  <c r="X299" i="2"/>
  <c r="Y299" i="2"/>
  <c r="Z299" i="2"/>
  <c r="AA299" i="2"/>
  <c r="AB299" i="2"/>
  <c r="AC299" i="2"/>
  <c r="AD299" i="2"/>
  <c r="AE299" i="2"/>
  <c r="AF299" i="2"/>
  <c r="AG299" i="2"/>
  <c r="AH299" i="2"/>
  <c r="AI299" i="2"/>
  <c r="AJ299" i="2"/>
  <c r="AK299" i="2"/>
  <c r="AL299" i="2"/>
  <c r="AM299" i="2"/>
  <c r="AN299" i="2"/>
  <c r="AO299" i="2"/>
  <c r="AP299" i="2"/>
  <c r="AQ299" i="2"/>
  <c r="AR299" i="2"/>
  <c r="AS299" i="2"/>
  <c r="AT299" i="2"/>
  <c r="AU299" i="2"/>
  <c r="AV299" i="2"/>
  <c r="B3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AG33" i="2"/>
  <c r="AH33" i="2"/>
  <c r="AI33" i="2"/>
  <c r="AJ33" i="2"/>
  <c r="AK33" i="2"/>
  <c r="AL33" i="2"/>
  <c r="AM33" i="2"/>
  <c r="AN33" i="2"/>
  <c r="AO33" i="2"/>
  <c r="AP33" i="2"/>
  <c r="AQ33" i="2"/>
  <c r="AR33" i="2"/>
  <c r="AS33" i="2"/>
  <c r="AT33" i="2"/>
  <c r="AU33" i="2"/>
  <c r="AV33" i="2"/>
  <c r="B316" i="2"/>
  <c r="C316" i="2"/>
  <c r="D316" i="2"/>
  <c r="E316" i="2"/>
  <c r="F316" i="2"/>
  <c r="G316" i="2"/>
  <c r="H316" i="2"/>
  <c r="I316" i="2"/>
  <c r="J316" i="2"/>
  <c r="K316" i="2"/>
  <c r="L316" i="2"/>
  <c r="M316" i="2"/>
  <c r="N316" i="2"/>
  <c r="O316" i="2"/>
  <c r="P316" i="2"/>
  <c r="Q316" i="2"/>
  <c r="R316" i="2"/>
  <c r="S316" i="2"/>
  <c r="T316" i="2"/>
  <c r="U316" i="2"/>
  <c r="V316" i="2"/>
  <c r="W316" i="2"/>
  <c r="X316" i="2"/>
  <c r="Y316" i="2"/>
  <c r="Z316" i="2"/>
  <c r="AA316" i="2"/>
  <c r="AB316" i="2"/>
  <c r="AC316" i="2"/>
  <c r="AD316" i="2"/>
  <c r="AE316" i="2"/>
  <c r="AF316" i="2"/>
  <c r="AG316" i="2"/>
  <c r="AH316" i="2"/>
  <c r="AI316" i="2"/>
  <c r="AJ316" i="2"/>
  <c r="AK316" i="2"/>
  <c r="AL316" i="2"/>
  <c r="AM316" i="2"/>
  <c r="AN316" i="2"/>
  <c r="AO316" i="2"/>
  <c r="AP316" i="2"/>
  <c r="AQ316" i="2"/>
  <c r="AR316" i="2"/>
  <c r="AS316" i="2"/>
  <c r="AT316" i="2"/>
  <c r="AU316" i="2"/>
  <c r="AV316" i="2"/>
  <c r="B90" i="2"/>
  <c r="C90" i="2"/>
  <c r="D90" i="2"/>
  <c r="E90" i="2"/>
  <c r="F90" i="2"/>
  <c r="G90" i="2"/>
  <c r="H90" i="2"/>
  <c r="I90" i="2"/>
  <c r="J90" i="2"/>
  <c r="K90" i="2"/>
  <c r="L90" i="2"/>
  <c r="M90" i="2"/>
  <c r="N90" i="2"/>
  <c r="O90" i="2"/>
  <c r="P90" i="2"/>
  <c r="Q90" i="2"/>
  <c r="R90" i="2"/>
  <c r="S90" i="2"/>
  <c r="T90" i="2"/>
  <c r="U90" i="2"/>
  <c r="V90" i="2"/>
  <c r="W90" i="2"/>
  <c r="X90" i="2"/>
  <c r="Y90" i="2"/>
  <c r="Z90" i="2"/>
  <c r="AA90" i="2"/>
  <c r="AB90" i="2"/>
  <c r="AC90" i="2"/>
  <c r="AD90" i="2"/>
  <c r="AE90" i="2"/>
  <c r="AF90" i="2"/>
  <c r="AG90" i="2"/>
  <c r="AH90" i="2"/>
  <c r="AI90" i="2"/>
  <c r="AJ90" i="2"/>
  <c r="AK90" i="2"/>
  <c r="AL90" i="2"/>
  <c r="AM90" i="2"/>
  <c r="AN90" i="2"/>
  <c r="AO90" i="2"/>
  <c r="AP90" i="2"/>
  <c r="AQ90" i="2"/>
  <c r="AR90" i="2"/>
  <c r="AS90" i="2"/>
  <c r="AT90" i="2"/>
  <c r="AU90" i="2"/>
  <c r="AV90" i="2"/>
  <c r="B214" i="2"/>
  <c r="C214" i="2"/>
  <c r="D214" i="2"/>
  <c r="E214" i="2"/>
  <c r="F214" i="2"/>
  <c r="G214" i="2"/>
  <c r="H214" i="2"/>
  <c r="I214" i="2"/>
  <c r="J214" i="2"/>
  <c r="K214" i="2"/>
  <c r="L214" i="2"/>
  <c r="M214" i="2"/>
  <c r="N214" i="2"/>
  <c r="O214" i="2"/>
  <c r="P214" i="2"/>
  <c r="Q214" i="2"/>
  <c r="R214" i="2"/>
  <c r="S214" i="2"/>
  <c r="T214" i="2"/>
  <c r="U214" i="2"/>
  <c r="V214" i="2"/>
  <c r="W214" i="2"/>
  <c r="X214" i="2"/>
  <c r="Y214" i="2"/>
  <c r="Z214" i="2"/>
  <c r="AA214" i="2"/>
  <c r="AB214" i="2"/>
  <c r="AC214" i="2"/>
  <c r="AD214" i="2"/>
  <c r="AE214" i="2"/>
  <c r="AF214" i="2"/>
  <c r="AG214" i="2"/>
  <c r="AH214" i="2"/>
  <c r="AI214" i="2"/>
  <c r="AJ214" i="2"/>
  <c r="AK214" i="2"/>
  <c r="AL214" i="2"/>
  <c r="AM214" i="2"/>
  <c r="AN214" i="2"/>
  <c r="AO214" i="2"/>
  <c r="AP214" i="2"/>
  <c r="AQ214" i="2"/>
  <c r="AR214" i="2"/>
  <c r="AS214" i="2"/>
  <c r="AT214" i="2"/>
  <c r="AU214" i="2"/>
  <c r="AV214" i="2"/>
  <c r="B203" i="2"/>
  <c r="C203" i="2"/>
  <c r="D203" i="2"/>
  <c r="E203" i="2"/>
  <c r="F203" i="2"/>
  <c r="G203" i="2"/>
  <c r="H203" i="2"/>
  <c r="I203" i="2"/>
  <c r="J203" i="2"/>
  <c r="K203" i="2"/>
  <c r="L203" i="2"/>
  <c r="M203" i="2"/>
  <c r="N203" i="2"/>
  <c r="O203" i="2"/>
  <c r="P203" i="2"/>
  <c r="Q203" i="2"/>
  <c r="R203" i="2"/>
  <c r="S203" i="2"/>
  <c r="T203" i="2"/>
  <c r="U203" i="2"/>
  <c r="V203" i="2"/>
  <c r="W203" i="2"/>
  <c r="X203" i="2"/>
  <c r="Y203" i="2"/>
  <c r="Z203" i="2"/>
  <c r="AA203" i="2"/>
  <c r="AB203" i="2"/>
  <c r="AC203" i="2"/>
  <c r="AD203" i="2"/>
  <c r="AE203" i="2"/>
  <c r="AF203" i="2"/>
  <c r="AG203" i="2"/>
  <c r="AH203" i="2"/>
  <c r="AI203" i="2"/>
  <c r="AJ203" i="2"/>
  <c r="AK203" i="2"/>
  <c r="AL203" i="2"/>
  <c r="AM203" i="2"/>
  <c r="AN203" i="2"/>
  <c r="AO203" i="2"/>
  <c r="AP203" i="2"/>
  <c r="AQ203" i="2"/>
  <c r="AR203" i="2"/>
  <c r="AS203" i="2"/>
  <c r="AT203" i="2"/>
  <c r="AU203" i="2"/>
  <c r="AV203" i="2"/>
  <c r="B13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AT13" i="2"/>
  <c r="AU13" i="2"/>
  <c r="AV13" i="2"/>
  <c r="B361" i="2"/>
  <c r="C361" i="2"/>
  <c r="D361" i="2"/>
  <c r="E361" i="2"/>
  <c r="F361" i="2"/>
  <c r="G361" i="2"/>
  <c r="H361" i="2"/>
  <c r="I361" i="2"/>
  <c r="J361" i="2"/>
  <c r="K361" i="2"/>
  <c r="L361" i="2"/>
  <c r="M361" i="2"/>
  <c r="N361" i="2"/>
  <c r="O361" i="2"/>
  <c r="P361" i="2"/>
  <c r="Q361" i="2"/>
  <c r="R361" i="2"/>
  <c r="S361" i="2"/>
  <c r="T361" i="2"/>
  <c r="U361" i="2"/>
  <c r="V361" i="2"/>
  <c r="W361" i="2"/>
  <c r="X361" i="2"/>
  <c r="Y361" i="2"/>
  <c r="Z361" i="2"/>
  <c r="AA361" i="2"/>
  <c r="AB361" i="2"/>
  <c r="AC361" i="2"/>
  <c r="AD361" i="2"/>
  <c r="AE361" i="2"/>
  <c r="AF361" i="2"/>
  <c r="AG361" i="2"/>
  <c r="AH361" i="2"/>
  <c r="AI361" i="2"/>
  <c r="AJ361" i="2"/>
  <c r="AK361" i="2"/>
  <c r="AL361" i="2"/>
  <c r="AM361" i="2"/>
  <c r="AN361" i="2"/>
  <c r="AO361" i="2"/>
  <c r="AP361" i="2"/>
  <c r="AQ361" i="2"/>
  <c r="AR361" i="2"/>
  <c r="AS361" i="2"/>
  <c r="AT361" i="2"/>
  <c r="AU361" i="2"/>
  <c r="AV361" i="2"/>
  <c r="B103" i="2"/>
  <c r="C103" i="2"/>
  <c r="D103" i="2"/>
  <c r="E103" i="2"/>
  <c r="F103" i="2"/>
  <c r="G103" i="2"/>
  <c r="H103" i="2"/>
  <c r="I103" i="2"/>
  <c r="J103" i="2"/>
  <c r="K103" i="2"/>
  <c r="L103" i="2"/>
  <c r="M103" i="2"/>
  <c r="N103" i="2"/>
  <c r="O103" i="2"/>
  <c r="P103" i="2"/>
  <c r="Q103" i="2"/>
  <c r="R103" i="2"/>
  <c r="S103" i="2"/>
  <c r="T103" i="2"/>
  <c r="U103" i="2"/>
  <c r="V103" i="2"/>
  <c r="W103" i="2"/>
  <c r="X103" i="2"/>
  <c r="Y103" i="2"/>
  <c r="Z103" i="2"/>
  <c r="AA103" i="2"/>
  <c r="AB103" i="2"/>
  <c r="AC103" i="2"/>
  <c r="AD103" i="2"/>
  <c r="AE103" i="2"/>
  <c r="AF103" i="2"/>
  <c r="AG103" i="2"/>
  <c r="AH103" i="2"/>
  <c r="AI103" i="2"/>
  <c r="AJ103" i="2"/>
  <c r="AK103" i="2"/>
  <c r="AL103" i="2"/>
  <c r="AM103" i="2"/>
  <c r="AN103" i="2"/>
  <c r="AO103" i="2"/>
  <c r="AP103" i="2"/>
  <c r="AQ103" i="2"/>
  <c r="AR103" i="2"/>
  <c r="AS103" i="2"/>
  <c r="AT103" i="2"/>
  <c r="AU103" i="2"/>
  <c r="AV103" i="2"/>
  <c r="B241" i="2"/>
  <c r="C241" i="2"/>
  <c r="D241" i="2"/>
  <c r="E241" i="2"/>
  <c r="F241" i="2"/>
  <c r="G241" i="2"/>
  <c r="H241" i="2"/>
  <c r="I241" i="2"/>
  <c r="J241" i="2"/>
  <c r="K241" i="2"/>
  <c r="L241" i="2"/>
  <c r="M241" i="2"/>
  <c r="N241" i="2"/>
  <c r="O241" i="2"/>
  <c r="P241" i="2"/>
  <c r="Q241" i="2"/>
  <c r="R241" i="2"/>
  <c r="S241" i="2"/>
  <c r="T241" i="2"/>
  <c r="U241" i="2"/>
  <c r="V241" i="2"/>
  <c r="W241" i="2"/>
  <c r="X241" i="2"/>
  <c r="Y241" i="2"/>
  <c r="Z241" i="2"/>
  <c r="AA241" i="2"/>
  <c r="AB241" i="2"/>
  <c r="AC241" i="2"/>
  <c r="AD241" i="2"/>
  <c r="AE241" i="2"/>
  <c r="AF241" i="2"/>
  <c r="AG241" i="2"/>
  <c r="AH241" i="2"/>
  <c r="AI241" i="2"/>
  <c r="AJ241" i="2"/>
  <c r="AK241" i="2"/>
  <c r="AL241" i="2"/>
  <c r="AM241" i="2"/>
  <c r="AN241" i="2"/>
  <c r="AO241" i="2"/>
  <c r="AP241" i="2"/>
  <c r="AQ241" i="2"/>
  <c r="AR241" i="2"/>
  <c r="AS241" i="2"/>
  <c r="AT241" i="2"/>
  <c r="AU241" i="2"/>
  <c r="AV241" i="2"/>
  <c r="B240" i="2"/>
  <c r="C240" i="2"/>
  <c r="D240" i="2"/>
  <c r="E240" i="2"/>
  <c r="F240" i="2"/>
  <c r="G240" i="2"/>
  <c r="H240" i="2"/>
  <c r="I240" i="2"/>
  <c r="J240" i="2"/>
  <c r="K240" i="2"/>
  <c r="L240" i="2"/>
  <c r="M240" i="2"/>
  <c r="N240" i="2"/>
  <c r="O240" i="2"/>
  <c r="P240" i="2"/>
  <c r="Q240" i="2"/>
  <c r="R240" i="2"/>
  <c r="S240" i="2"/>
  <c r="T240" i="2"/>
  <c r="U240" i="2"/>
  <c r="V240" i="2"/>
  <c r="W240" i="2"/>
  <c r="X240" i="2"/>
  <c r="Y240" i="2"/>
  <c r="Z240" i="2"/>
  <c r="AA240" i="2"/>
  <c r="AB240" i="2"/>
  <c r="AC240" i="2"/>
  <c r="AD240" i="2"/>
  <c r="AE240" i="2"/>
  <c r="AF240" i="2"/>
  <c r="AG240" i="2"/>
  <c r="AH240" i="2"/>
  <c r="AI240" i="2"/>
  <c r="AJ240" i="2"/>
  <c r="AK240" i="2"/>
  <c r="AL240" i="2"/>
  <c r="AM240" i="2"/>
  <c r="AN240" i="2"/>
  <c r="AO240" i="2"/>
  <c r="AP240" i="2"/>
  <c r="AQ240" i="2"/>
  <c r="AR240" i="2"/>
  <c r="AS240" i="2"/>
  <c r="AT240" i="2"/>
  <c r="AU240" i="2"/>
  <c r="AV240" i="2"/>
  <c r="B142" i="2"/>
  <c r="C142" i="2"/>
  <c r="D142" i="2"/>
  <c r="E142" i="2"/>
  <c r="F142" i="2"/>
  <c r="G142" i="2"/>
  <c r="H142" i="2"/>
  <c r="I142" i="2"/>
  <c r="J142" i="2"/>
  <c r="K142" i="2"/>
  <c r="L142" i="2"/>
  <c r="M142" i="2"/>
  <c r="N142" i="2"/>
  <c r="O142" i="2"/>
  <c r="P142" i="2"/>
  <c r="Q142" i="2"/>
  <c r="R142" i="2"/>
  <c r="S142" i="2"/>
  <c r="T142" i="2"/>
  <c r="U142" i="2"/>
  <c r="V142" i="2"/>
  <c r="W142" i="2"/>
  <c r="X142" i="2"/>
  <c r="Y142" i="2"/>
  <c r="Z142" i="2"/>
  <c r="AA142" i="2"/>
  <c r="AB142" i="2"/>
  <c r="AC142" i="2"/>
  <c r="AD142" i="2"/>
  <c r="AE142" i="2"/>
  <c r="AF142" i="2"/>
  <c r="AG142" i="2"/>
  <c r="AH142" i="2"/>
  <c r="AI142" i="2"/>
  <c r="AJ142" i="2"/>
  <c r="AK142" i="2"/>
  <c r="AL142" i="2"/>
  <c r="AM142" i="2"/>
  <c r="AN142" i="2"/>
  <c r="AO142" i="2"/>
  <c r="AP142" i="2"/>
  <c r="AQ142" i="2"/>
  <c r="AR142" i="2"/>
  <c r="AS142" i="2"/>
  <c r="AT142" i="2"/>
  <c r="AU142" i="2"/>
  <c r="AV142" i="2"/>
  <c r="B379" i="2"/>
  <c r="C379" i="2"/>
  <c r="D379" i="2"/>
  <c r="E379" i="2"/>
  <c r="F379" i="2"/>
  <c r="G379" i="2"/>
  <c r="H379" i="2"/>
  <c r="I379" i="2"/>
  <c r="J379" i="2"/>
  <c r="K379" i="2"/>
  <c r="L379" i="2"/>
  <c r="M379" i="2"/>
  <c r="N379" i="2"/>
  <c r="O379" i="2"/>
  <c r="P379" i="2"/>
  <c r="Q379" i="2"/>
  <c r="R379" i="2"/>
  <c r="S379" i="2"/>
  <c r="T379" i="2"/>
  <c r="U379" i="2"/>
  <c r="V379" i="2"/>
  <c r="W379" i="2"/>
  <c r="X379" i="2"/>
  <c r="Y379" i="2"/>
  <c r="Z379" i="2"/>
  <c r="AA379" i="2"/>
  <c r="AB379" i="2"/>
  <c r="AC379" i="2"/>
  <c r="AD379" i="2"/>
  <c r="AE379" i="2"/>
  <c r="AF379" i="2"/>
  <c r="AG379" i="2"/>
  <c r="AH379" i="2"/>
  <c r="AI379" i="2"/>
  <c r="AJ379" i="2"/>
  <c r="AK379" i="2"/>
  <c r="AL379" i="2"/>
  <c r="AM379" i="2"/>
  <c r="AN379" i="2"/>
  <c r="AO379" i="2"/>
  <c r="AP379" i="2"/>
  <c r="AQ379" i="2"/>
  <c r="AR379" i="2"/>
  <c r="AS379" i="2"/>
  <c r="AT379" i="2"/>
  <c r="AU379" i="2"/>
  <c r="AV379" i="2"/>
  <c r="B188" i="2"/>
  <c r="C188" i="2"/>
  <c r="D188" i="2"/>
  <c r="E188" i="2"/>
  <c r="F188" i="2"/>
  <c r="G188" i="2"/>
  <c r="H188" i="2"/>
  <c r="I188" i="2"/>
  <c r="J188" i="2"/>
  <c r="K188" i="2"/>
  <c r="L188" i="2"/>
  <c r="M188" i="2"/>
  <c r="N188" i="2"/>
  <c r="O188" i="2"/>
  <c r="P188" i="2"/>
  <c r="Q188" i="2"/>
  <c r="R188" i="2"/>
  <c r="S188" i="2"/>
  <c r="T188" i="2"/>
  <c r="U188" i="2"/>
  <c r="V188" i="2"/>
  <c r="W188" i="2"/>
  <c r="X188" i="2"/>
  <c r="Y188" i="2"/>
  <c r="Z188" i="2"/>
  <c r="AA188" i="2"/>
  <c r="AB188" i="2"/>
  <c r="AC188" i="2"/>
  <c r="AD188" i="2"/>
  <c r="AE188" i="2"/>
  <c r="AF188" i="2"/>
  <c r="AG188" i="2"/>
  <c r="AH188" i="2"/>
  <c r="AI188" i="2"/>
  <c r="AJ188" i="2"/>
  <c r="AK188" i="2"/>
  <c r="AL188" i="2"/>
  <c r="AM188" i="2"/>
  <c r="AN188" i="2"/>
  <c r="AO188" i="2"/>
  <c r="AP188" i="2"/>
  <c r="AQ188" i="2"/>
  <c r="AR188" i="2"/>
  <c r="AS188" i="2"/>
  <c r="AT188" i="2"/>
  <c r="AU188" i="2"/>
  <c r="AV188" i="2"/>
  <c r="B51" i="2"/>
  <c r="C51" i="2"/>
  <c r="D51" i="2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S51" i="2"/>
  <c r="T51" i="2"/>
  <c r="U51" i="2"/>
  <c r="V51" i="2"/>
  <c r="W51" i="2"/>
  <c r="X51" i="2"/>
  <c r="Y51" i="2"/>
  <c r="Z51" i="2"/>
  <c r="AA51" i="2"/>
  <c r="AB51" i="2"/>
  <c r="AC51" i="2"/>
  <c r="AD51" i="2"/>
  <c r="AE51" i="2"/>
  <c r="AF51" i="2"/>
  <c r="AG51" i="2"/>
  <c r="AH51" i="2"/>
  <c r="AI51" i="2"/>
  <c r="AJ51" i="2"/>
  <c r="AK51" i="2"/>
  <c r="AL51" i="2"/>
  <c r="AM51" i="2"/>
  <c r="AN51" i="2"/>
  <c r="AO51" i="2"/>
  <c r="AP51" i="2"/>
  <c r="AQ51" i="2"/>
  <c r="AR51" i="2"/>
  <c r="AS51" i="2"/>
  <c r="AT51" i="2"/>
  <c r="AU51" i="2"/>
  <c r="AV51" i="2"/>
  <c r="B94" i="2"/>
  <c r="C94" i="2"/>
  <c r="D94" i="2"/>
  <c r="E94" i="2"/>
  <c r="F94" i="2"/>
  <c r="G94" i="2"/>
  <c r="H94" i="2"/>
  <c r="I94" i="2"/>
  <c r="J94" i="2"/>
  <c r="K94" i="2"/>
  <c r="L94" i="2"/>
  <c r="M94" i="2"/>
  <c r="N94" i="2"/>
  <c r="O94" i="2"/>
  <c r="P94" i="2"/>
  <c r="Q94" i="2"/>
  <c r="R94" i="2"/>
  <c r="S94" i="2"/>
  <c r="T94" i="2"/>
  <c r="U94" i="2"/>
  <c r="V94" i="2"/>
  <c r="W94" i="2"/>
  <c r="X94" i="2"/>
  <c r="Y94" i="2"/>
  <c r="Z94" i="2"/>
  <c r="AA94" i="2"/>
  <c r="AB94" i="2"/>
  <c r="AC94" i="2"/>
  <c r="AD94" i="2"/>
  <c r="AE94" i="2"/>
  <c r="AF94" i="2"/>
  <c r="AG94" i="2"/>
  <c r="AH94" i="2"/>
  <c r="AI94" i="2"/>
  <c r="AJ94" i="2"/>
  <c r="AK94" i="2"/>
  <c r="AL94" i="2"/>
  <c r="AM94" i="2"/>
  <c r="AN94" i="2"/>
  <c r="AO94" i="2"/>
  <c r="AP94" i="2"/>
  <c r="AQ94" i="2"/>
  <c r="AR94" i="2"/>
  <c r="AS94" i="2"/>
  <c r="AT94" i="2"/>
  <c r="AU94" i="2"/>
  <c r="AV94" i="2"/>
  <c r="B99" i="2"/>
  <c r="C99" i="2"/>
  <c r="D99" i="2"/>
  <c r="E99" i="2"/>
  <c r="F99" i="2"/>
  <c r="G99" i="2"/>
  <c r="H99" i="2"/>
  <c r="I99" i="2"/>
  <c r="J99" i="2"/>
  <c r="K99" i="2"/>
  <c r="L99" i="2"/>
  <c r="M99" i="2"/>
  <c r="N99" i="2"/>
  <c r="O99" i="2"/>
  <c r="P99" i="2"/>
  <c r="Q99" i="2"/>
  <c r="R99" i="2"/>
  <c r="S99" i="2"/>
  <c r="T99" i="2"/>
  <c r="U99" i="2"/>
  <c r="V99" i="2"/>
  <c r="W99" i="2"/>
  <c r="X99" i="2"/>
  <c r="Y99" i="2"/>
  <c r="Z99" i="2"/>
  <c r="AA99" i="2"/>
  <c r="AB99" i="2"/>
  <c r="AC99" i="2"/>
  <c r="AD99" i="2"/>
  <c r="AE99" i="2"/>
  <c r="AF99" i="2"/>
  <c r="AG99" i="2"/>
  <c r="AH99" i="2"/>
  <c r="AI99" i="2"/>
  <c r="AJ99" i="2"/>
  <c r="AK99" i="2"/>
  <c r="AL99" i="2"/>
  <c r="AM99" i="2"/>
  <c r="AN99" i="2"/>
  <c r="AO99" i="2"/>
  <c r="AP99" i="2"/>
  <c r="AQ99" i="2"/>
  <c r="AR99" i="2"/>
  <c r="AS99" i="2"/>
  <c r="AT99" i="2"/>
  <c r="AU99" i="2"/>
  <c r="AV99" i="2"/>
  <c r="B174" i="2"/>
  <c r="C174" i="2"/>
  <c r="D174" i="2"/>
  <c r="E174" i="2"/>
  <c r="F174" i="2"/>
  <c r="G174" i="2"/>
  <c r="H174" i="2"/>
  <c r="I174" i="2"/>
  <c r="J174" i="2"/>
  <c r="K174" i="2"/>
  <c r="L174" i="2"/>
  <c r="M174" i="2"/>
  <c r="N174" i="2"/>
  <c r="O174" i="2"/>
  <c r="P174" i="2"/>
  <c r="Q174" i="2"/>
  <c r="R174" i="2"/>
  <c r="S174" i="2"/>
  <c r="T174" i="2"/>
  <c r="U174" i="2"/>
  <c r="V174" i="2"/>
  <c r="W174" i="2"/>
  <c r="X174" i="2"/>
  <c r="Y174" i="2"/>
  <c r="Z174" i="2"/>
  <c r="AA174" i="2"/>
  <c r="AB174" i="2"/>
  <c r="AC174" i="2"/>
  <c r="AD174" i="2"/>
  <c r="AE174" i="2"/>
  <c r="AF174" i="2"/>
  <c r="AG174" i="2"/>
  <c r="AH174" i="2"/>
  <c r="AI174" i="2"/>
  <c r="AJ174" i="2"/>
  <c r="AK174" i="2"/>
  <c r="AL174" i="2"/>
  <c r="AM174" i="2"/>
  <c r="AN174" i="2"/>
  <c r="AO174" i="2"/>
  <c r="AP174" i="2"/>
  <c r="AQ174" i="2"/>
  <c r="AR174" i="2"/>
  <c r="AS174" i="2"/>
  <c r="AT174" i="2"/>
  <c r="AU174" i="2"/>
  <c r="AV174" i="2"/>
  <c r="B199" i="2"/>
  <c r="C199" i="2"/>
  <c r="D199" i="2"/>
  <c r="E199" i="2"/>
  <c r="F199" i="2"/>
  <c r="G199" i="2"/>
  <c r="H199" i="2"/>
  <c r="I199" i="2"/>
  <c r="J199" i="2"/>
  <c r="K199" i="2"/>
  <c r="L199" i="2"/>
  <c r="M199" i="2"/>
  <c r="N199" i="2"/>
  <c r="O199" i="2"/>
  <c r="P199" i="2"/>
  <c r="Q199" i="2"/>
  <c r="R199" i="2"/>
  <c r="S199" i="2"/>
  <c r="T199" i="2"/>
  <c r="U199" i="2"/>
  <c r="V199" i="2"/>
  <c r="W199" i="2"/>
  <c r="X199" i="2"/>
  <c r="Y199" i="2"/>
  <c r="Z199" i="2"/>
  <c r="AA199" i="2"/>
  <c r="AB199" i="2"/>
  <c r="AC199" i="2"/>
  <c r="AD199" i="2"/>
  <c r="AE199" i="2"/>
  <c r="AF199" i="2"/>
  <c r="AG199" i="2"/>
  <c r="AH199" i="2"/>
  <c r="AI199" i="2"/>
  <c r="AJ199" i="2"/>
  <c r="AK199" i="2"/>
  <c r="AL199" i="2"/>
  <c r="AM199" i="2"/>
  <c r="AN199" i="2"/>
  <c r="AO199" i="2"/>
  <c r="AP199" i="2"/>
  <c r="AQ199" i="2"/>
  <c r="AR199" i="2"/>
  <c r="AS199" i="2"/>
  <c r="AT199" i="2"/>
  <c r="AU199" i="2"/>
  <c r="AV199" i="2"/>
  <c r="B204" i="2"/>
  <c r="C204" i="2"/>
  <c r="D204" i="2"/>
  <c r="E204" i="2"/>
  <c r="F204" i="2"/>
  <c r="G204" i="2"/>
  <c r="H204" i="2"/>
  <c r="I204" i="2"/>
  <c r="J204" i="2"/>
  <c r="K204" i="2"/>
  <c r="L204" i="2"/>
  <c r="M204" i="2"/>
  <c r="N204" i="2"/>
  <c r="O204" i="2"/>
  <c r="P204" i="2"/>
  <c r="Q204" i="2"/>
  <c r="R204" i="2"/>
  <c r="S204" i="2"/>
  <c r="T204" i="2"/>
  <c r="U204" i="2"/>
  <c r="V204" i="2"/>
  <c r="W204" i="2"/>
  <c r="X204" i="2"/>
  <c r="Y204" i="2"/>
  <c r="Z204" i="2"/>
  <c r="AA204" i="2"/>
  <c r="AB204" i="2"/>
  <c r="AC204" i="2"/>
  <c r="AD204" i="2"/>
  <c r="AE204" i="2"/>
  <c r="AF204" i="2"/>
  <c r="AG204" i="2"/>
  <c r="AH204" i="2"/>
  <c r="AI204" i="2"/>
  <c r="AJ204" i="2"/>
  <c r="AK204" i="2"/>
  <c r="AL204" i="2"/>
  <c r="AM204" i="2"/>
  <c r="AN204" i="2"/>
  <c r="AO204" i="2"/>
  <c r="AP204" i="2"/>
  <c r="AQ204" i="2"/>
  <c r="AR204" i="2"/>
  <c r="AS204" i="2"/>
  <c r="AT204" i="2"/>
  <c r="AU204" i="2"/>
  <c r="AV204" i="2"/>
  <c r="B212" i="2"/>
  <c r="C212" i="2"/>
  <c r="D212" i="2"/>
  <c r="E212" i="2"/>
  <c r="F212" i="2"/>
  <c r="G212" i="2"/>
  <c r="H212" i="2"/>
  <c r="I212" i="2"/>
  <c r="J212" i="2"/>
  <c r="K212" i="2"/>
  <c r="L212" i="2"/>
  <c r="M212" i="2"/>
  <c r="N212" i="2"/>
  <c r="O212" i="2"/>
  <c r="P212" i="2"/>
  <c r="Q212" i="2"/>
  <c r="R212" i="2"/>
  <c r="S212" i="2"/>
  <c r="T212" i="2"/>
  <c r="U212" i="2"/>
  <c r="V212" i="2"/>
  <c r="W212" i="2"/>
  <c r="X212" i="2"/>
  <c r="Y212" i="2"/>
  <c r="Z212" i="2"/>
  <c r="AA212" i="2"/>
  <c r="AB212" i="2"/>
  <c r="AC212" i="2"/>
  <c r="AD212" i="2"/>
  <c r="AE212" i="2"/>
  <c r="AF212" i="2"/>
  <c r="AG212" i="2"/>
  <c r="AH212" i="2"/>
  <c r="AI212" i="2"/>
  <c r="AJ212" i="2"/>
  <c r="AK212" i="2"/>
  <c r="AL212" i="2"/>
  <c r="AM212" i="2"/>
  <c r="AN212" i="2"/>
  <c r="AO212" i="2"/>
  <c r="AP212" i="2"/>
  <c r="AQ212" i="2"/>
  <c r="AR212" i="2"/>
  <c r="AS212" i="2"/>
  <c r="AT212" i="2"/>
  <c r="AU212" i="2"/>
  <c r="AV212" i="2"/>
  <c r="B242" i="2"/>
  <c r="C242" i="2"/>
  <c r="D242" i="2"/>
  <c r="E242" i="2"/>
  <c r="F242" i="2"/>
  <c r="G242" i="2"/>
  <c r="H242" i="2"/>
  <c r="I242" i="2"/>
  <c r="J242" i="2"/>
  <c r="K242" i="2"/>
  <c r="L242" i="2"/>
  <c r="M242" i="2"/>
  <c r="N242" i="2"/>
  <c r="O242" i="2"/>
  <c r="P242" i="2"/>
  <c r="Q242" i="2"/>
  <c r="R242" i="2"/>
  <c r="S242" i="2"/>
  <c r="T242" i="2"/>
  <c r="U242" i="2"/>
  <c r="V242" i="2"/>
  <c r="W242" i="2"/>
  <c r="X242" i="2"/>
  <c r="Y242" i="2"/>
  <c r="Z242" i="2"/>
  <c r="AA242" i="2"/>
  <c r="AB242" i="2"/>
  <c r="AC242" i="2"/>
  <c r="AD242" i="2"/>
  <c r="AE242" i="2"/>
  <c r="AF242" i="2"/>
  <c r="AG242" i="2"/>
  <c r="AH242" i="2"/>
  <c r="AI242" i="2"/>
  <c r="AJ242" i="2"/>
  <c r="AK242" i="2"/>
  <c r="AL242" i="2"/>
  <c r="AM242" i="2"/>
  <c r="AN242" i="2"/>
  <c r="AO242" i="2"/>
  <c r="AP242" i="2"/>
  <c r="AQ242" i="2"/>
  <c r="AR242" i="2"/>
  <c r="AS242" i="2"/>
  <c r="AT242" i="2"/>
  <c r="AU242" i="2"/>
  <c r="AV242" i="2"/>
  <c r="B246" i="2"/>
  <c r="C246" i="2"/>
  <c r="D246" i="2"/>
  <c r="E246" i="2"/>
  <c r="F246" i="2"/>
  <c r="G246" i="2"/>
  <c r="H246" i="2"/>
  <c r="I246" i="2"/>
  <c r="J246" i="2"/>
  <c r="K246" i="2"/>
  <c r="L246" i="2"/>
  <c r="M246" i="2"/>
  <c r="N246" i="2"/>
  <c r="O246" i="2"/>
  <c r="P246" i="2"/>
  <c r="Q246" i="2"/>
  <c r="R246" i="2"/>
  <c r="S246" i="2"/>
  <c r="T246" i="2"/>
  <c r="U246" i="2"/>
  <c r="V246" i="2"/>
  <c r="W246" i="2"/>
  <c r="X246" i="2"/>
  <c r="Y246" i="2"/>
  <c r="Z246" i="2"/>
  <c r="AA246" i="2"/>
  <c r="AB246" i="2"/>
  <c r="AC246" i="2"/>
  <c r="AD246" i="2"/>
  <c r="AE246" i="2"/>
  <c r="AF246" i="2"/>
  <c r="AG246" i="2"/>
  <c r="AH246" i="2"/>
  <c r="AI246" i="2"/>
  <c r="AJ246" i="2"/>
  <c r="AK246" i="2"/>
  <c r="AL246" i="2"/>
  <c r="AM246" i="2"/>
  <c r="AN246" i="2"/>
  <c r="AO246" i="2"/>
  <c r="AP246" i="2"/>
  <c r="AQ246" i="2"/>
  <c r="AR246" i="2"/>
  <c r="AS246" i="2"/>
  <c r="AT246" i="2"/>
  <c r="AU246" i="2"/>
  <c r="AV246" i="2"/>
  <c r="B249" i="2"/>
  <c r="C249" i="2"/>
  <c r="D249" i="2"/>
  <c r="E249" i="2"/>
  <c r="F249" i="2"/>
  <c r="G249" i="2"/>
  <c r="H249" i="2"/>
  <c r="I249" i="2"/>
  <c r="J249" i="2"/>
  <c r="K249" i="2"/>
  <c r="L249" i="2"/>
  <c r="M249" i="2"/>
  <c r="N249" i="2"/>
  <c r="O249" i="2"/>
  <c r="P249" i="2"/>
  <c r="Q249" i="2"/>
  <c r="R249" i="2"/>
  <c r="S249" i="2"/>
  <c r="T249" i="2"/>
  <c r="U249" i="2"/>
  <c r="V249" i="2"/>
  <c r="W249" i="2"/>
  <c r="X249" i="2"/>
  <c r="Y249" i="2"/>
  <c r="Z249" i="2"/>
  <c r="AA249" i="2"/>
  <c r="AB249" i="2"/>
  <c r="AC249" i="2"/>
  <c r="AD249" i="2"/>
  <c r="AE249" i="2"/>
  <c r="AF249" i="2"/>
  <c r="AG249" i="2"/>
  <c r="AH249" i="2"/>
  <c r="AI249" i="2"/>
  <c r="AJ249" i="2"/>
  <c r="AK249" i="2"/>
  <c r="AL249" i="2"/>
  <c r="AM249" i="2"/>
  <c r="AN249" i="2"/>
  <c r="AO249" i="2"/>
  <c r="AP249" i="2"/>
  <c r="AQ249" i="2"/>
  <c r="AR249" i="2"/>
  <c r="AS249" i="2"/>
  <c r="AT249" i="2"/>
  <c r="AU249" i="2"/>
  <c r="AV249" i="2"/>
  <c r="B268" i="2"/>
  <c r="C268" i="2"/>
  <c r="D268" i="2"/>
  <c r="E268" i="2"/>
  <c r="F268" i="2"/>
  <c r="G268" i="2"/>
  <c r="H268" i="2"/>
  <c r="I268" i="2"/>
  <c r="J268" i="2"/>
  <c r="K268" i="2"/>
  <c r="L268" i="2"/>
  <c r="M268" i="2"/>
  <c r="N268" i="2"/>
  <c r="O268" i="2"/>
  <c r="P268" i="2"/>
  <c r="Q268" i="2"/>
  <c r="R268" i="2"/>
  <c r="S268" i="2"/>
  <c r="T268" i="2"/>
  <c r="U268" i="2"/>
  <c r="V268" i="2"/>
  <c r="W268" i="2"/>
  <c r="X268" i="2"/>
  <c r="Y268" i="2"/>
  <c r="Z268" i="2"/>
  <c r="AA268" i="2"/>
  <c r="AB268" i="2"/>
  <c r="AC268" i="2"/>
  <c r="AD268" i="2"/>
  <c r="AE268" i="2"/>
  <c r="AF268" i="2"/>
  <c r="AG268" i="2"/>
  <c r="AH268" i="2"/>
  <c r="AI268" i="2"/>
  <c r="AJ268" i="2"/>
  <c r="AK268" i="2"/>
  <c r="AL268" i="2"/>
  <c r="AM268" i="2"/>
  <c r="AN268" i="2"/>
  <c r="AO268" i="2"/>
  <c r="AP268" i="2"/>
  <c r="AQ268" i="2"/>
  <c r="AR268" i="2"/>
  <c r="AS268" i="2"/>
  <c r="AT268" i="2"/>
  <c r="AU268" i="2"/>
  <c r="AV268" i="2"/>
  <c r="B303" i="2"/>
  <c r="C303" i="2"/>
  <c r="D303" i="2"/>
  <c r="E303" i="2"/>
  <c r="F303" i="2"/>
  <c r="G303" i="2"/>
  <c r="H303" i="2"/>
  <c r="I303" i="2"/>
  <c r="J303" i="2"/>
  <c r="K303" i="2"/>
  <c r="L303" i="2"/>
  <c r="M303" i="2"/>
  <c r="N303" i="2"/>
  <c r="O303" i="2"/>
  <c r="P303" i="2"/>
  <c r="Q303" i="2"/>
  <c r="R303" i="2"/>
  <c r="S303" i="2"/>
  <c r="T303" i="2"/>
  <c r="U303" i="2"/>
  <c r="V303" i="2"/>
  <c r="W303" i="2"/>
  <c r="X303" i="2"/>
  <c r="Y303" i="2"/>
  <c r="Z303" i="2"/>
  <c r="AA303" i="2"/>
  <c r="AB303" i="2"/>
  <c r="AC303" i="2"/>
  <c r="AD303" i="2"/>
  <c r="AE303" i="2"/>
  <c r="AF303" i="2"/>
  <c r="AG303" i="2"/>
  <c r="AH303" i="2"/>
  <c r="AI303" i="2"/>
  <c r="AJ303" i="2"/>
  <c r="AK303" i="2"/>
  <c r="AL303" i="2"/>
  <c r="AM303" i="2"/>
  <c r="AN303" i="2"/>
  <c r="AO303" i="2"/>
  <c r="AP303" i="2"/>
  <c r="AQ303" i="2"/>
  <c r="AR303" i="2"/>
  <c r="AS303" i="2"/>
  <c r="AT303" i="2"/>
  <c r="AU303" i="2"/>
  <c r="AV303" i="2"/>
  <c r="B50" i="2"/>
  <c r="C50" i="2"/>
  <c r="D50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AB50" i="2"/>
  <c r="AC50" i="2"/>
  <c r="AD50" i="2"/>
  <c r="AE50" i="2"/>
  <c r="AF50" i="2"/>
  <c r="AG50" i="2"/>
  <c r="AH50" i="2"/>
  <c r="AI50" i="2"/>
  <c r="AJ50" i="2"/>
  <c r="AK50" i="2"/>
  <c r="AL50" i="2"/>
  <c r="AM50" i="2"/>
  <c r="AN50" i="2"/>
  <c r="AO50" i="2"/>
  <c r="AP50" i="2"/>
  <c r="AQ50" i="2"/>
  <c r="AR50" i="2"/>
  <c r="AS50" i="2"/>
  <c r="AT50" i="2"/>
  <c r="AU50" i="2"/>
  <c r="AV50" i="2"/>
  <c r="B371" i="2"/>
  <c r="C371" i="2"/>
  <c r="D371" i="2"/>
  <c r="E371" i="2"/>
  <c r="F371" i="2"/>
  <c r="G371" i="2"/>
  <c r="H371" i="2"/>
  <c r="I371" i="2"/>
  <c r="J371" i="2"/>
  <c r="K371" i="2"/>
  <c r="L371" i="2"/>
  <c r="M371" i="2"/>
  <c r="N371" i="2"/>
  <c r="O371" i="2"/>
  <c r="P371" i="2"/>
  <c r="Q371" i="2"/>
  <c r="R371" i="2"/>
  <c r="S371" i="2"/>
  <c r="T371" i="2"/>
  <c r="U371" i="2"/>
  <c r="V371" i="2"/>
  <c r="W371" i="2"/>
  <c r="X371" i="2"/>
  <c r="Y371" i="2"/>
  <c r="Z371" i="2"/>
  <c r="AA371" i="2"/>
  <c r="AB371" i="2"/>
  <c r="AC371" i="2"/>
  <c r="AD371" i="2"/>
  <c r="AE371" i="2"/>
  <c r="AF371" i="2"/>
  <c r="AG371" i="2"/>
  <c r="AH371" i="2"/>
  <c r="AI371" i="2"/>
  <c r="AJ371" i="2"/>
  <c r="AK371" i="2"/>
  <c r="AL371" i="2"/>
  <c r="AM371" i="2"/>
  <c r="AN371" i="2"/>
  <c r="AO371" i="2"/>
  <c r="AP371" i="2"/>
  <c r="AQ371" i="2"/>
  <c r="AR371" i="2"/>
  <c r="AS371" i="2"/>
  <c r="AT371" i="2"/>
  <c r="AU371" i="2"/>
  <c r="AV371" i="2"/>
  <c r="B387" i="2"/>
  <c r="C387" i="2"/>
  <c r="D387" i="2"/>
  <c r="E387" i="2"/>
  <c r="F387" i="2"/>
  <c r="G387" i="2"/>
  <c r="H387" i="2"/>
  <c r="I387" i="2"/>
  <c r="J387" i="2"/>
  <c r="K387" i="2"/>
  <c r="L387" i="2"/>
  <c r="M387" i="2"/>
  <c r="N387" i="2"/>
  <c r="O387" i="2"/>
  <c r="P387" i="2"/>
  <c r="Q387" i="2"/>
  <c r="R387" i="2"/>
  <c r="S387" i="2"/>
  <c r="T387" i="2"/>
  <c r="U387" i="2"/>
  <c r="V387" i="2"/>
  <c r="W387" i="2"/>
  <c r="X387" i="2"/>
  <c r="Y387" i="2"/>
  <c r="Z387" i="2"/>
  <c r="AA387" i="2"/>
  <c r="AB387" i="2"/>
  <c r="AC387" i="2"/>
  <c r="AD387" i="2"/>
  <c r="AE387" i="2"/>
  <c r="AF387" i="2"/>
  <c r="AG387" i="2"/>
  <c r="AH387" i="2"/>
  <c r="AI387" i="2"/>
  <c r="AJ387" i="2"/>
  <c r="AK387" i="2"/>
  <c r="AL387" i="2"/>
  <c r="AM387" i="2"/>
  <c r="AN387" i="2"/>
  <c r="AO387" i="2"/>
  <c r="AP387" i="2"/>
  <c r="AQ387" i="2"/>
  <c r="AR387" i="2"/>
  <c r="AS387" i="2"/>
  <c r="AT387" i="2"/>
  <c r="AU387" i="2"/>
  <c r="AV387" i="2"/>
  <c r="B398" i="2"/>
  <c r="C398" i="2"/>
  <c r="D398" i="2"/>
  <c r="E398" i="2"/>
  <c r="F398" i="2"/>
  <c r="G398" i="2"/>
  <c r="H398" i="2"/>
  <c r="I398" i="2"/>
  <c r="J398" i="2"/>
  <c r="K398" i="2"/>
  <c r="L398" i="2"/>
  <c r="M398" i="2"/>
  <c r="N398" i="2"/>
  <c r="O398" i="2"/>
  <c r="P398" i="2"/>
  <c r="Q398" i="2"/>
  <c r="R398" i="2"/>
  <c r="S398" i="2"/>
  <c r="T398" i="2"/>
  <c r="U398" i="2"/>
  <c r="V398" i="2"/>
  <c r="W398" i="2"/>
  <c r="X398" i="2"/>
  <c r="Y398" i="2"/>
  <c r="Z398" i="2"/>
  <c r="AA398" i="2"/>
  <c r="AB398" i="2"/>
  <c r="AC398" i="2"/>
  <c r="AD398" i="2"/>
  <c r="AE398" i="2"/>
  <c r="AF398" i="2"/>
  <c r="AG398" i="2"/>
  <c r="AH398" i="2"/>
  <c r="AI398" i="2"/>
  <c r="AJ398" i="2"/>
  <c r="AK398" i="2"/>
  <c r="AL398" i="2"/>
  <c r="AM398" i="2"/>
  <c r="AN398" i="2"/>
  <c r="AO398" i="2"/>
  <c r="AP398" i="2"/>
  <c r="AQ398" i="2"/>
  <c r="AR398" i="2"/>
  <c r="AS398" i="2"/>
  <c r="AT398" i="2"/>
  <c r="AU398" i="2"/>
  <c r="AV398" i="2"/>
  <c r="B49" i="2"/>
  <c r="C49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AR49" i="2"/>
  <c r="AS49" i="2"/>
  <c r="AT49" i="2"/>
  <c r="AU49" i="2"/>
  <c r="AV49" i="2"/>
  <c r="B235" i="2"/>
  <c r="C235" i="2"/>
  <c r="D235" i="2"/>
  <c r="E235" i="2"/>
  <c r="F235" i="2"/>
  <c r="G235" i="2"/>
  <c r="H235" i="2"/>
  <c r="I235" i="2"/>
  <c r="J235" i="2"/>
  <c r="K235" i="2"/>
  <c r="L235" i="2"/>
  <c r="M235" i="2"/>
  <c r="N235" i="2"/>
  <c r="O235" i="2"/>
  <c r="P235" i="2"/>
  <c r="Q235" i="2"/>
  <c r="R235" i="2"/>
  <c r="S235" i="2"/>
  <c r="T235" i="2"/>
  <c r="U235" i="2"/>
  <c r="V235" i="2"/>
  <c r="W235" i="2"/>
  <c r="X235" i="2"/>
  <c r="Y235" i="2"/>
  <c r="Z235" i="2"/>
  <c r="AA235" i="2"/>
  <c r="AB235" i="2"/>
  <c r="AC235" i="2"/>
  <c r="AD235" i="2"/>
  <c r="AE235" i="2"/>
  <c r="AF235" i="2"/>
  <c r="AG235" i="2"/>
  <c r="AH235" i="2"/>
  <c r="AI235" i="2"/>
  <c r="AJ235" i="2"/>
  <c r="AK235" i="2"/>
  <c r="AL235" i="2"/>
  <c r="AM235" i="2"/>
  <c r="AN235" i="2"/>
  <c r="AO235" i="2"/>
  <c r="AP235" i="2"/>
  <c r="AQ235" i="2"/>
  <c r="AR235" i="2"/>
  <c r="AS235" i="2"/>
  <c r="AT235" i="2"/>
  <c r="AU235" i="2"/>
  <c r="AV235" i="2"/>
  <c r="B112" i="2"/>
  <c r="C112" i="2"/>
  <c r="D112" i="2"/>
  <c r="E112" i="2"/>
  <c r="F112" i="2"/>
  <c r="G112" i="2"/>
  <c r="H112" i="2"/>
  <c r="I112" i="2"/>
  <c r="J112" i="2"/>
  <c r="K112" i="2"/>
  <c r="L112" i="2"/>
  <c r="M112" i="2"/>
  <c r="N112" i="2"/>
  <c r="O112" i="2"/>
  <c r="P112" i="2"/>
  <c r="Q112" i="2"/>
  <c r="R112" i="2"/>
  <c r="S112" i="2"/>
  <c r="T112" i="2"/>
  <c r="U112" i="2"/>
  <c r="V112" i="2"/>
  <c r="W112" i="2"/>
  <c r="X112" i="2"/>
  <c r="Y112" i="2"/>
  <c r="Z112" i="2"/>
  <c r="AA112" i="2"/>
  <c r="AB112" i="2"/>
  <c r="AC112" i="2"/>
  <c r="AD112" i="2"/>
  <c r="AE112" i="2"/>
  <c r="AF112" i="2"/>
  <c r="AG112" i="2"/>
  <c r="AH112" i="2"/>
  <c r="AI112" i="2"/>
  <c r="AJ112" i="2"/>
  <c r="AK112" i="2"/>
  <c r="AL112" i="2"/>
  <c r="AM112" i="2"/>
  <c r="AN112" i="2"/>
  <c r="AO112" i="2"/>
  <c r="AP112" i="2"/>
  <c r="AQ112" i="2"/>
  <c r="AR112" i="2"/>
  <c r="AS112" i="2"/>
  <c r="AT112" i="2"/>
  <c r="AU112" i="2"/>
  <c r="AV112" i="2"/>
  <c r="B325" i="2"/>
  <c r="C325" i="2"/>
  <c r="D325" i="2"/>
  <c r="E325" i="2"/>
  <c r="F325" i="2"/>
  <c r="G325" i="2"/>
  <c r="H325" i="2"/>
  <c r="I325" i="2"/>
  <c r="J325" i="2"/>
  <c r="K325" i="2"/>
  <c r="L325" i="2"/>
  <c r="M325" i="2"/>
  <c r="N325" i="2"/>
  <c r="O325" i="2"/>
  <c r="P325" i="2"/>
  <c r="Q325" i="2"/>
  <c r="R325" i="2"/>
  <c r="S325" i="2"/>
  <c r="T325" i="2"/>
  <c r="U325" i="2"/>
  <c r="V325" i="2"/>
  <c r="W325" i="2"/>
  <c r="X325" i="2"/>
  <c r="Y325" i="2"/>
  <c r="Z325" i="2"/>
  <c r="AA325" i="2"/>
  <c r="AB325" i="2"/>
  <c r="AC325" i="2"/>
  <c r="AD325" i="2"/>
  <c r="AE325" i="2"/>
  <c r="AF325" i="2"/>
  <c r="AG325" i="2"/>
  <c r="AH325" i="2"/>
  <c r="AI325" i="2"/>
  <c r="AJ325" i="2"/>
  <c r="AK325" i="2"/>
  <c r="AL325" i="2"/>
  <c r="AM325" i="2"/>
  <c r="AN325" i="2"/>
  <c r="AO325" i="2"/>
  <c r="AP325" i="2"/>
  <c r="AQ325" i="2"/>
  <c r="AR325" i="2"/>
  <c r="AS325" i="2"/>
  <c r="AT325" i="2"/>
  <c r="AU325" i="2"/>
  <c r="AV325" i="2"/>
  <c r="B61" i="2"/>
  <c r="C61" i="2"/>
  <c r="D61" i="2"/>
  <c r="E61" i="2"/>
  <c r="F61" i="2"/>
  <c r="G61" i="2"/>
  <c r="H61" i="2"/>
  <c r="I61" i="2"/>
  <c r="J61" i="2"/>
  <c r="K61" i="2"/>
  <c r="L61" i="2"/>
  <c r="M61" i="2"/>
  <c r="N61" i="2"/>
  <c r="O61" i="2"/>
  <c r="P61" i="2"/>
  <c r="Q61" i="2"/>
  <c r="R61" i="2"/>
  <c r="S61" i="2"/>
  <c r="T61" i="2"/>
  <c r="U61" i="2"/>
  <c r="V61" i="2"/>
  <c r="W61" i="2"/>
  <c r="X61" i="2"/>
  <c r="Y61" i="2"/>
  <c r="Z61" i="2"/>
  <c r="AA61" i="2"/>
  <c r="AB61" i="2"/>
  <c r="AC61" i="2"/>
  <c r="AD61" i="2"/>
  <c r="AE61" i="2"/>
  <c r="AF61" i="2"/>
  <c r="AG61" i="2"/>
  <c r="AH61" i="2"/>
  <c r="AI61" i="2"/>
  <c r="AJ61" i="2"/>
  <c r="AK61" i="2"/>
  <c r="AL61" i="2"/>
  <c r="AM61" i="2"/>
  <c r="AN61" i="2"/>
  <c r="AO61" i="2"/>
  <c r="AP61" i="2"/>
  <c r="AQ61" i="2"/>
  <c r="AR61" i="2"/>
  <c r="AS61" i="2"/>
  <c r="AT61" i="2"/>
  <c r="AU61" i="2"/>
  <c r="AV61" i="2"/>
  <c r="B261" i="2"/>
  <c r="C261" i="2"/>
  <c r="D261" i="2"/>
  <c r="E261" i="2"/>
  <c r="F261" i="2"/>
  <c r="G261" i="2"/>
  <c r="H261" i="2"/>
  <c r="I261" i="2"/>
  <c r="J261" i="2"/>
  <c r="K261" i="2"/>
  <c r="L261" i="2"/>
  <c r="M261" i="2"/>
  <c r="N261" i="2"/>
  <c r="O261" i="2"/>
  <c r="P261" i="2"/>
  <c r="Q261" i="2"/>
  <c r="R261" i="2"/>
  <c r="S261" i="2"/>
  <c r="T261" i="2"/>
  <c r="U261" i="2"/>
  <c r="V261" i="2"/>
  <c r="W261" i="2"/>
  <c r="X261" i="2"/>
  <c r="Y261" i="2"/>
  <c r="Z261" i="2"/>
  <c r="AA261" i="2"/>
  <c r="AB261" i="2"/>
  <c r="AC261" i="2"/>
  <c r="AD261" i="2"/>
  <c r="AE261" i="2"/>
  <c r="AF261" i="2"/>
  <c r="AG261" i="2"/>
  <c r="AH261" i="2"/>
  <c r="AI261" i="2"/>
  <c r="AJ261" i="2"/>
  <c r="AK261" i="2"/>
  <c r="AL261" i="2"/>
  <c r="AM261" i="2"/>
  <c r="AN261" i="2"/>
  <c r="AO261" i="2"/>
  <c r="AP261" i="2"/>
  <c r="AQ261" i="2"/>
  <c r="AR261" i="2"/>
  <c r="AS261" i="2"/>
  <c r="AT261" i="2"/>
  <c r="AU261" i="2"/>
  <c r="AV261" i="2"/>
  <c r="B329" i="2"/>
  <c r="C329" i="2"/>
  <c r="D329" i="2"/>
  <c r="E329" i="2"/>
  <c r="F329" i="2"/>
  <c r="G329" i="2"/>
  <c r="H329" i="2"/>
  <c r="I329" i="2"/>
  <c r="J329" i="2"/>
  <c r="K329" i="2"/>
  <c r="L329" i="2"/>
  <c r="M329" i="2"/>
  <c r="N329" i="2"/>
  <c r="O329" i="2"/>
  <c r="P329" i="2"/>
  <c r="Q329" i="2"/>
  <c r="R329" i="2"/>
  <c r="S329" i="2"/>
  <c r="T329" i="2"/>
  <c r="U329" i="2"/>
  <c r="V329" i="2"/>
  <c r="W329" i="2"/>
  <c r="X329" i="2"/>
  <c r="Y329" i="2"/>
  <c r="Z329" i="2"/>
  <c r="AA329" i="2"/>
  <c r="AB329" i="2"/>
  <c r="AC329" i="2"/>
  <c r="AD329" i="2"/>
  <c r="AE329" i="2"/>
  <c r="AF329" i="2"/>
  <c r="AG329" i="2"/>
  <c r="AH329" i="2"/>
  <c r="AI329" i="2"/>
  <c r="AJ329" i="2"/>
  <c r="AK329" i="2"/>
  <c r="AL329" i="2"/>
  <c r="AM329" i="2"/>
  <c r="AN329" i="2"/>
  <c r="AO329" i="2"/>
  <c r="AP329" i="2"/>
  <c r="AQ329" i="2"/>
  <c r="AR329" i="2"/>
  <c r="AS329" i="2"/>
  <c r="AT329" i="2"/>
  <c r="AU329" i="2"/>
  <c r="AV329" i="2"/>
  <c r="B410" i="2"/>
  <c r="C410" i="2"/>
  <c r="D410" i="2"/>
  <c r="E410" i="2"/>
  <c r="F410" i="2"/>
  <c r="G410" i="2"/>
  <c r="H410" i="2"/>
  <c r="I410" i="2"/>
  <c r="J410" i="2"/>
  <c r="K410" i="2"/>
  <c r="L410" i="2"/>
  <c r="M410" i="2"/>
  <c r="N410" i="2"/>
  <c r="O410" i="2"/>
  <c r="P410" i="2"/>
  <c r="Q410" i="2"/>
  <c r="R410" i="2"/>
  <c r="S410" i="2"/>
  <c r="T410" i="2"/>
  <c r="U410" i="2"/>
  <c r="V410" i="2"/>
  <c r="W410" i="2"/>
  <c r="X410" i="2"/>
  <c r="Y410" i="2"/>
  <c r="Z410" i="2"/>
  <c r="AA410" i="2"/>
  <c r="AB410" i="2"/>
  <c r="AC410" i="2"/>
  <c r="AD410" i="2"/>
  <c r="AE410" i="2"/>
  <c r="AF410" i="2"/>
  <c r="AG410" i="2"/>
  <c r="AH410" i="2"/>
  <c r="AI410" i="2"/>
  <c r="AJ410" i="2"/>
  <c r="AK410" i="2"/>
  <c r="AL410" i="2"/>
  <c r="AM410" i="2"/>
  <c r="AN410" i="2"/>
  <c r="AO410" i="2"/>
  <c r="AP410" i="2"/>
  <c r="AQ410" i="2"/>
  <c r="AR410" i="2"/>
  <c r="AS410" i="2"/>
  <c r="AT410" i="2"/>
  <c r="AU410" i="2"/>
  <c r="AV410" i="2"/>
  <c r="B411" i="2"/>
  <c r="C411" i="2"/>
  <c r="D411" i="2"/>
  <c r="E411" i="2"/>
  <c r="F411" i="2"/>
  <c r="G411" i="2"/>
  <c r="H411" i="2"/>
  <c r="I411" i="2"/>
  <c r="J411" i="2"/>
  <c r="K411" i="2"/>
  <c r="L411" i="2"/>
  <c r="M411" i="2"/>
  <c r="N411" i="2"/>
  <c r="O411" i="2"/>
  <c r="P411" i="2"/>
  <c r="Q411" i="2"/>
  <c r="R411" i="2"/>
  <c r="S411" i="2"/>
  <c r="T411" i="2"/>
  <c r="U411" i="2"/>
  <c r="V411" i="2"/>
  <c r="W411" i="2"/>
  <c r="X411" i="2"/>
  <c r="Y411" i="2"/>
  <c r="Z411" i="2"/>
  <c r="AA411" i="2"/>
  <c r="AB411" i="2"/>
  <c r="AC411" i="2"/>
  <c r="AD411" i="2"/>
  <c r="AE411" i="2"/>
  <c r="AF411" i="2"/>
  <c r="AG411" i="2"/>
  <c r="AH411" i="2"/>
  <c r="AI411" i="2"/>
  <c r="AJ411" i="2"/>
  <c r="AK411" i="2"/>
  <c r="AL411" i="2"/>
  <c r="AM411" i="2"/>
  <c r="AN411" i="2"/>
  <c r="AO411" i="2"/>
  <c r="AP411" i="2"/>
  <c r="AQ411" i="2"/>
  <c r="AR411" i="2"/>
  <c r="AS411" i="2"/>
  <c r="AT411" i="2"/>
  <c r="AU411" i="2"/>
  <c r="AV411" i="2"/>
  <c r="B412" i="2"/>
  <c r="C412" i="2"/>
  <c r="D412" i="2"/>
  <c r="E412" i="2"/>
  <c r="F412" i="2"/>
  <c r="G412" i="2"/>
  <c r="H412" i="2"/>
  <c r="I412" i="2"/>
  <c r="J412" i="2"/>
  <c r="K412" i="2"/>
  <c r="L412" i="2"/>
  <c r="M412" i="2"/>
  <c r="N412" i="2"/>
  <c r="O412" i="2"/>
  <c r="P412" i="2"/>
  <c r="Q412" i="2"/>
  <c r="R412" i="2"/>
  <c r="S412" i="2"/>
  <c r="T412" i="2"/>
  <c r="U412" i="2"/>
  <c r="V412" i="2"/>
  <c r="W412" i="2"/>
  <c r="X412" i="2"/>
  <c r="Y412" i="2"/>
  <c r="Z412" i="2"/>
  <c r="AA412" i="2"/>
  <c r="AB412" i="2"/>
  <c r="AC412" i="2"/>
  <c r="AD412" i="2"/>
  <c r="AE412" i="2"/>
  <c r="AF412" i="2"/>
  <c r="AG412" i="2"/>
  <c r="AH412" i="2"/>
  <c r="AI412" i="2"/>
  <c r="AJ412" i="2"/>
  <c r="AK412" i="2"/>
  <c r="AL412" i="2"/>
  <c r="AM412" i="2"/>
  <c r="AN412" i="2"/>
  <c r="AO412" i="2"/>
  <c r="AP412" i="2"/>
  <c r="AQ412" i="2"/>
  <c r="AR412" i="2"/>
  <c r="AS412" i="2"/>
  <c r="AT412" i="2"/>
  <c r="AU412" i="2"/>
  <c r="AV412" i="2"/>
  <c r="B413" i="2"/>
  <c r="C413" i="2"/>
  <c r="D413" i="2"/>
  <c r="E413" i="2"/>
  <c r="F413" i="2"/>
  <c r="G413" i="2"/>
  <c r="H413" i="2"/>
  <c r="I413" i="2"/>
  <c r="J413" i="2"/>
  <c r="K413" i="2"/>
  <c r="L413" i="2"/>
  <c r="M413" i="2"/>
  <c r="N413" i="2"/>
  <c r="O413" i="2"/>
  <c r="P413" i="2"/>
  <c r="Q413" i="2"/>
  <c r="R413" i="2"/>
  <c r="S413" i="2"/>
  <c r="T413" i="2"/>
  <c r="U413" i="2"/>
  <c r="V413" i="2"/>
  <c r="W413" i="2"/>
  <c r="X413" i="2"/>
  <c r="Y413" i="2"/>
  <c r="Z413" i="2"/>
  <c r="AA413" i="2"/>
  <c r="AB413" i="2"/>
  <c r="AC413" i="2"/>
  <c r="AD413" i="2"/>
  <c r="AE413" i="2"/>
  <c r="AF413" i="2"/>
  <c r="AG413" i="2"/>
  <c r="AH413" i="2"/>
  <c r="AI413" i="2"/>
  <c r="AJ413" i="2"/>
  <c r="AK413" i="2"/>
  <c r="AL413" i="2"/>
  <c r="AM413" i="2"/>
  <c r="AN413" i="2"/>
  <c r="AO413" i="2"/>
  <c r="AP413" i="2"/>
  <c r="AQ413" i="2"/>
  <c r="AR413" i="2"/>
  <c r="AS413" i="2"/>
  <c r="AT413" i="2"/>
  <c r="AU413" i="2"/>
  <c r="AV413" i="2"/>
  <c r="B414" i="2"/>
  <c r="C414" i="2"/>
  <c r="D414" i="2"/>
  <c r="E414" i="2"/>
  <c r="F414" i="2"/>
  <c r="G414" i="2"/>
  <c r="H414" i="2"/>
  <c r="I414" i="2"/>
  <c r="J414" i="2"/>
  <c r="K414" i="2"/>
  <c r="L414" i="2"/>
  <c r="M414" i="2"/>
  <c r="N414" i="2"/>
  <c r="O414" i="2"/>
  <c r="P414" i="2"/>
  <c r="Q414" i="2"/>
  <c r="R414" i="2"/>
  <c r="S414" i="2"/>
  <c r="T414" i="2"/>
  <c r="U414" i="2"/>
  <c r="V414" i="2"/>
  <c r="W414" i="2"/>
  <c r="X414" i="2"/>
  <c r="Y414" i="2"/>
  <c r="Z414" i="2"/>
  <c r="AA414" i="2"/>
  <c r="AB414" i="2"/>
  <c r="AC414" i="2"/>
  <c r="AD414" i="2"/>
  <c r="AE414" i="2"/>
  <c r="AF414" i="2"/>
  <c r="AG414" i="2"/>
  <c r="AH414" i="2"/>
  <c r="AI414" i="2"/>
  <c r="AJ414" i="2"/>
  <c r="AK414" i="2"/>
  <c r="AL414" i="2"/>
  <c r="AM414" i="2"/>
  <c r="AN414" i="2"/>
  <c r="AO414" i="2"/>
  <c r="AP414" i="2"/>
  <c r="AQ414" i="2"/>
  <c r="AR414" i="2"/>
  <c r="AS414" i="2"/>
  <c r="AT414" i="2"/>
  <c r="AU414" i="2"/>
  <c r="AV414" i="2"/>
  <c r="B415" i="2"/>
  <c r="C415" i="2"/>
  <c r="D415" i="2"/>
  <c r="E415" i="2"/>
  <c r="F415" i="2"/>
  <c r="G415" i="2"/>
  <c r="H415" i="2"/>
  <c r="I415" i="2"/>
  <c r="J415" i="2"/>
  <c r="K415" i="2"/>
  <c r="L415" i="2"/>
  <c r="M415" i="2"/>
  <c r="N415" i="2"/>
  <c r="O415" i="2"/>
  <c r="P415" i="2"/>
  <c r="Q415" i="2"/>
  <c r="R415" i="2"/>
  <c r="S415" i="2"/>
  <c r="T415" i="2"/>
  <c r="U415" i="2"/>
  <c r="V415" i="2"/>
  <c r="W415" i="2"/>
  <c r="X415" i="2"/>
  <c r="Y415" i="2"/>
  <c r="Z415" i="2"/>
  <c r="AA415" i="2"/>
  <c r="AB415" i="2"/>
  <c r="AC415" i="2"/>
  <c r="AD415" i="2"/>
  <c r="AE415" i="2"/>
  <c r="AF415" i="2"/>
  <c r="AG415" i="2"/>
  <c r="AH415" i="2"/>
  <c r="AI415" i="2"/>
  <c r="AJ415" i="2"/>
  <c r="AK415" i="2"/>
  <c r="AL415" i="2"/>
  <c r="AM415" i="2"/>
  <c r="AN415" i="2"/>
  <c r="AO415" i="2"/>
  <c r="AP415" i="2"/>
  <c r="AQ415" i="2"/>
  <c r="AR415" i="2"/>
  <c r="AS415" i="2"/>
  <c r="AT415" i="2"/>
  <c r="AU415" i="2"/>
  <c r="AV415" i="2"/>
  <c r="B416" i="2"/>
  <c r="C416" i="2"/>
  <c r="D416" i="2"/>
  <c r="E416" i="2"/>
  <c r="F416" i="2"/>
  <c r="G416" i="2"/>
  <c r="H416" i="2"/>
  <c r="I416" i="2"/>
  <c r="J416" i="2"/>
  <c r="K416" i="2"/>
  <c r="L416" i="2"/>
  <c r="M416" i="2"/>
  <c r="N416" i="2"/>
  <c r="O416" i="2"/>
  <c r="P416" i="2"/>
  <c r="Q416" i="2"/>
  <c r="R416" i="2"/>
  <c r="S416" i="2"/>
  <c r="T416" i="2"/>
  <c r="U416" i="2"/>
  <c r="V416" i="2"/>
  <c r="W416" i="2"/>
  <c r="X416" i="2"/>
  <c r="Y416" i="2"/>
  <c r="Z416" i="2"/>
  <c r="AA416" i="2"/>
  <c r="AB416" i="2"/>
  <c r="AC416" i="2"/>
  <c r="AD416" i="2"/>
  <c r="AE416" i="2"/>
  <c r="AF416" i="2"/>
  <c r="AG416" i="2"/>
  <c r="AH416" i="2"/>
  <c r="AI416" i="2"/>
  <c r="AJ416" i="2"/>
  <c r="AK416" i="2"/>
  <c r="AL416" i="2"/>
  <c r="AM416" i="2"/>
  <c r="AN416" i="2"/>
  <c r="AO416" i="2"/>
  <c r="AP416" i="2"/>
  <c r="AQ416" i="2"/>
  <c r="AR416" i="2"/>
  <c r="AS416" i="2"/>
  <c r="AT416" i="2"/>
  <c r="AU416" i="2"/>
  <c r="AV416" i="2"/>
  <c r="B417" i="2"/>
  <c r="C417" i="2"/>
  <c r="D417" i="2"/>
  <c r="E417" i="2"/>
  <c r="F417" i="2"/>
  <c r="G417" i="2"/>
  <c r="H417" i="2"/>
  <c r="I417" i="2"/>
  <c r="J417" i="2"/>
  <c r="K417" i="2"/>
  <c r="L417" i="2"/>
  <c r="M417" i="2"/>
  <c r="N417" i="2"/>
  <c r="O417" i="2"/>
  <c r="P417" i="2"/>
  <c r="Q417" i="2"/>
  <c r="R417" i="2"/>
  <c r="S417" i="2"/>
  <c r="T417" i="2"/>
  <c r="U417" i="2"/>
  <c r="V417" i="2"/>
  <c r="W417" i="2"/>
  <c r="X417" i="2"/>
  <c r="Y417" i="2"/>
  <c r="Z417" i="2"/>
  <c r="AA417" i="2"/>
  <c r="AB417" i="2"/>
  <c r="AC417" i="2"/>
  <c r="AD417" i="2"/>
  <c r="AE417" i="2"/>
  <c r="AF417" i="2"/>
  <c r="AG417" i="2"/>
  <c r="AH417" i="2"/>
  <c r="AI417" i="2"/>
  <c r="AJ417" i="2"/>
  <c r="AK417" i="2"/>
  <c r="AL417" i="2"/>
  <c r="AM417" i="2"/>
  <c r="AN417" i="2"/>
  <c r="AO417" i="2"/>
  <c r="AP417" i="2"/>
  <c r="AQ417" i="2"/>
  <c r="AR417" i="2"/>
  <c r="AS417" i="2"/>
  <c r="AT417" i="2"/>
  <c r="AU417" i="2"/>
  <c r="AV417" i="2"/>
  <c r="B418" i="2"/>
  <c r="C418" i="2"/>
  <c r="D418" i="2"/>
  <c r="E418" i="2"/>
  <c r="F418" i="2"/>
  <c r="G418" i="2"/>
  <c r="H418" i="2"/>
  <c r="I418" i="2"/>
  <c r="J418" i="2"/>
  <c r="K418" i="2"/>
  <c r="L418" i="2"/>
  <c r="M418" i="2"/>
  <c r="N418" i="2"/>
  <c r="O418" i="2"/>
  <c r="P418" i="2"/>
  <c r="Q418" i="2"/>
  <c r="R418" i="2"/>
  <c r="S418" i="2"/>
  <c r="T418" i="2"/>
  <c r="U418" i="2"/>
  <c r="V418" i="2"/>
  <c r="W418" i="2"/>
  <c r="X418" i="2"/>
  <c r="Y418" i="2"/>
  <c r="Z418" i="2"/>
  <c r="AA418" i="2"/>
  <c r="AB418" i="2"/>
  <c r="AC418" i="2"/>
  <c r="AD418" i="2"/>
  <c r="AE418" i="2"/>
  <c r="AF418" i="2"/>
  <c r="AG418" i="2"/>
  <c r="AH418" i="2"/>
  <c r="AI418" i="2"/>
  <c r="AJ418" i="2"/>
  <c r="AK418" i="2"/>
  <c r="AL418" i="2"/>
  <c r="AM418" i="2"/>
  <c r="AN418" i="2"/>
  <c r="AO418" i="2"/>
  <c r="AP418" i="2"/>
  <c r="AQ418" i="2"/>
  <c r="AR418" i="2"/>
  <c r="AS418" i="2"/>
  <c r="AT418" i="2"/>
  <c r="AU418" i="2"/>
  <c r="AV418" i="2"/>
  <c r="B419" i="2"/>
  <c r="C419" i="2"/>
  <c r="D419" i="2"/>
  <c r="E419" i="2"/>
  <c r="F419" i="2"/>
  <c r="G419" i="2"/>
  <c r="H419" i="2"/>
  <c r="I419" i="2"/>
  <c r="J419" i="2"/>
  <c r="K419" i="2"/>
  <c r="L419" i="2"/>
  <c r="M419" i="2"/>
  <c r="N419" i="2"/>
  <c r="O419" i="2"/>
  <c r="P419" i="2"/>
  <c r="Q419" i="2"/>
  <c r="R419" i="2"/>
  <c r="S419" i="2"/>
  <c r="T419" i="2"/>
  <c r="U419" i="2"/>
  <c r="V419" i="2"/>
  <c r="W419" i="2"/>
  <c r="X419" i="2"/>
  <c r="Y419" i="2"/>
  <c r="Z419" i="2"/>
  <c r="AA419" i="2"/>
  <c r="AB419" i="2"/>
  <c r="AC419" i="2"/>
  <c r="AD419" i="2"/>
  <c r="AE419" i="2"/>
  <c r="AF419" i="2"/>
  <c r="AG419" i="2"/>
  <c r="AH419" i="2"/>
  <c r="AI419" i="2"/>
  <c r="AJ419" i="2"/>
  <c r="AK419" i="2"/>
  <c r="AL419" i="2"/>
  <c r="AM419" i="2"/>
  <c r="AN419" i="2"/>
  <c r="AO419" i="2"/>
  <c r="AP419" i="2"/>
  <c r="AQ419" i="2"/>
  <c r="AR419" i="2"/>
  <c r="AS419" i="2"/>
  <c r="AT419" i="2"/>
  <c r="AU419" i="2"/>
  <c r="AV419" i="2"/>
  <c r="B420" i="2"/>
  <c r="C420" i="2"/>
  <c r="D420" i="2"/>
  <c r="E420" i="2"/>
  <c r="F420" i="2"/>
  <c r="G420" i="2"/>
  <c r="H420" i="2"/>
  <c r="I420" i="2"/>
  <c r="J420" i="2"/>
  <c r="K420" i="2"/>
  <c r="L420" i="2"/>
  <c r="M420" i="2"/>
  <c r="N420" i="2"/>
  <c r="O420" i="2"/>
  <c r="P420" i="2"/>
  <c r="Q420" i="2"/>
  <c r="R420" i="2"/>
  <c r="S420" i="2"/>
  <c r="T420" i="2"/>
  <c r="U420" i="2"/>
  <c r="V420" i="2"/>
  <c r="W420" i="2"/>
  <c r="X420" i="2"/>
  <c r="Y420" i="2"/>
  <c r="Z420" i="2"/>
  <c r="AA420" i="2"/>
  <c r="AB420" i="2"/>
  <c r="AC420" i="2"/>
  <c r="AD420" i="2"/>
  <c r="AE420" i="2"/>
  <c r="AF420" i="2"/>
  <c r="AG420" i="2"/>
  <c r="AH420" i="2"/>
  <c r="AI420" i="2"/>
  <c r="AJ420" i="2"/>
  <c r="AK420" i="2"/>
  <c r="AL420" i="2"/>
  <c r="AM420" i="2"/>
  <c r="AN420" i="2"/>
  <c r="AO420" i="2"/>
  <c r="AP420" i="2"/>
  <c r="AQ420" i="2"/>
  <c r="AR420" i="2"/>
  <c r="AS420" i="2"/>
  <c r="AT420" i="2"/>
  <c r="AU420" i="2"/>
  <c r="AV420" i="2"/>
  <c r="B421" i="2"/>
  <c r="C421" i="2"/>
  <c r="D421" i="2"/>
  <c r="E421" i="2"/>
  <c r="F421" i="2"/>
  <c r="G421" i="2"/>
  <c r="H421" i="2"/>
  <c r="I421" i="2"/>
  <c r="J421" i="2"/>
  <c r="K421" i="2"/>
  <c r="L421" i="2"/>
  <c r="M421" i="2"/>
  <c r="N421" i="2"/>
  <c r="O421" i="2"/>
  <c r="P421" i="2"/>
  <c r="Q421" i="2"/>
  <c r="R421" i="2"/>
  <c r="S421" i="2"/>
  <c r="T421" i="2"/>
  <c r="U421" i="2"/>
  <c r="V421" i="2"/>
  <c r="W421" i="2"/>
  <c r="X421" i="2"/>
  <c r="Y421" i="2"/>
  <c r="Z421" i="2"/>
  <c r="AA421" i="2"/>
  <c r="AB421" i="2"/>
  <c r="AC421" i="2"/>
  <c r="AD421" i="2"/>
  <c r="AE421" i="2"/>
  <c r="AF421" i="2"/>
  <c r="AG421" i="2"/>
  <c r="AH421" i="2"/>
  <c r="AI421" i="2"/>
  <c r="AJ421" i="2"/>
  <c r="AK421" i="2"/>
  <c r="AL421" i="2"/>
  <c r="AM421" i="2"/>
  <c r="AN421" i="2"/>
  <c r="AO421" i="2"/>
  <c r="AP421" i="2"/>
  <c r="AQ421" i="2"/>
  <c r="AR421" i="2"/>
  <c r="AS421" i="2"/>
  <c r="AT421" i="2"/>
  <c r="AU421" i="2"/>
  <c r="AV421" i="2"/>
  <c r="B422" i="2"/>
  <c r="C422" i="2"/>
  <c r="D422" i="2"/>
  <c r="E422" i="2"/>
  <c r="F422" i="2"/>
  <c r="G422" i="2"/>
  <c r="H422" i="2"/>
  <c r="I422" i="2"/>
  <c r="J422" i="2"/>
  <c r="K422" i="2"/>
  <c r="L422" i="2"/>
  <c r="M422" i="2"/>
  <c r="N422" i="2"/>
  <c r="O422" i="2"/>
  <c r="P422" i="2"/>
  <c r="Q422" i="2"/>
  <c r="R422" i="2"/>
  <c r="S422" i="2"/>
  <c r="T422" i="2"/>
  <c r="U422" i="2"/>
  <c r="V422" i="2"/>
  <c r="W422" i="2"/>
  <c r="X422" i="2"/>
  <c r="Y422" i="2"/>
  <c r="Z422" i="2"/>
  <c r="AA422" i="2"/>
  <c r="AB422" i="2"/>
  <c r="AC422" i="2"/>
  <c r="AD422" i="2"/>
  <c r="AE422" i="2"/>
  <c r="AF422" i="2"/>
  <c r="AG422" i="2"/>
  <c r="AH422" i="2"/>
  <c r="AI422" i="2"/>
  <c r="AJ422" i="2"/>
  <c r="AK422" i="2"/>
  <c r="AL422" i="2"/>
  <c r="AM422" i="2"/>
  <c r="AN422" i="2"/>
  <c r="AO422" i="2"/>
  <c r="AP422" i="2"/>
  <c r="AQ422" i="2"/>
  <c r="AR422" i="2"/>
  <c r="AS422" i="2"/>
  <c r="AT422" i="2"/>
  <c r="AU422" i="2"/>
  <c r="AV422" i="2"/>
  <c r="B423" i="2"/>
  <c r="C423" i="2"/>
  <c r="D423" i="2"/>
  <c r="E423" i="2"/>
  <c r="F423" i="2"/>
  <c r="G423" i="2"/>
  <c r="H423" i="2"/>
  <c r="I423" i="2"/>
  <c r="J423" i="2"/>
  <c r="K423" i="2"/>
  <c r="L423" i="2"/>
  <c r="M423" i="2"/>
  <c r="N423" i="2"/>
  <c r="O423" i="2"/>
  <c r="P423" i="2"/>
  <c r="Q423" i="2"/>
  <c r="R423" i="2"/>
  <c r="S423" i="2"/>
  <c r="T423" i="2"/>
  <c r="U423" i="2"/>
  <c r="V423" i="2"/>
  <c r="W423" i="2"/>
  <c r="X423" i="2"/>
  <c r="Y423" i="2"/>
  <c r="Z423" i="2"/>
  <c r="AA423" i="2"/>
  <c r="AB423" i="2"/>
  <c r="AC423" i="2"/>
  <c r="AD423" i="2"/>
  <c r="AE423" i="2"/>
  <c r="AF423" i="2"/>
  <c r="AG423" i="2"/>
  <c r="AH423" i="2"/>
  <c r="AI423" i="2"/>
  <c r="AJ423" i="2"/>
  <c r="AK423" i="2"/>
  <c r="AL423" i="2"/>
  <c r="AM423" i="2"/>
  <c r="AN423" i="2"/>
  <c r="AO423" i="2"/>
  <c r="AP423" i="2"/>
  <c r="AQ423" i="2"/>
  <c r="AR423" i="2"/>
  <c r="AS423" i="2"/>
  <c r="AT423" i="2"/>
  <c r="AU423" i="2"/>
  <c r="AV423" i="2"/>
  <c r="B424" i="2"/>
  <c r="C424" i="2"/>
  <c r="D424" i="2"/>
  <c r="E424" i="2"/>
  <c r="F424" i="2"/>
  <c r="G424" i="2"/>
  <c r="H424" i="2"/>
  <c r="I424" i="2"/>
  <c r="J424" i="2"/>
  <c r="K424" i="2"/>
  <c r="L424" i="2"/>
  <c r="M424" i="2"/>
  <c r="N424" i="2"/>
  <c r="O424" i="2"/>
  <c r="P424" i="2"/>
  <c r="Q424" i="2"/>
  <c r="R424" i="2"/>
  <c r="S424" i="2"/>
  <c r="T424" i="2"/>
  <c r="U424" i="2"/>
  <c r="V424" i="2"/>
  <c r="W424" i="2"/>
  <c r="X424" i="2"/>
  <c r="Y424" i="2"/>
  <c r="Z424" i="2"/>
  <c r="AA424" i="2"/>
  <c r="AB424" i="2"/>
  <c r="AC424" i="2"/>
  <c r="AD424" i="2"/>
  <c r="AE424" i="2"/>
  <c r="AF424" i="2"/>
  <c r="AG424" i="2"/>
  <c r="AH424" i="2"/>
  <c r="AI424" i="2"/>
  <c r="AJ424" i="2"/>
  <c r="AK424" i="2"/>
  <c r="AL424" i="2"/>
  <c r="AM424" i="2"/>
  <c r="AN424" i="2"/>
  <c r="AO424" i="2"/>
  <c r="AP424" i="2"/>
  <c r="AQ424" i="2"/>
  <c r="AR424" i="2"/>
  <c r="AS424" i="2"/>
  <c r="AT424" i="2"/>
  <c r="AU424" i="2"/>
  <c r="AV424" i="2"/>
  <c r="B425" i="2"/>
  <c r="C425" i="2"/>
  <c r="D425" i="2"/>
  <c r="E425" i="2"/>
  <c r="F425" i="2"/>
  <c r="G425" i="2"/>
  <c r="H425" i="2"/>
  <c r="I425" i="2"/>
  <c r="J425" i="2"/>
  <c r="K425" i="2"/>
  <c r="L425" i="2"/>
  <c r="M425" i="2"/>
  <c r="N425" i="2"/>
  <c r="O425" i="2"/>
  <c r="P425" i="2"/>
  <c r="Q425" i="2"/>
  <c r="R425" i="2"/>
  <c r="S425" i="2"/>
  <c r="T425" i="2"/>
  <c r="U425" i="2"/>
  <c r="V425" i="2"/>
  <c r="W425" i="2"/>
  <c r="X425" i="2"/>
  <c r="Y425" i="2"/>
  <c r="Z425" i="2"/>
  <c r="AA425" i="2"/>
  <c r="AB425" i="2"/>
  <c r="AC425" i="2"/>
  <c r="AD425" i="2"/>
  <c r="AE425" i="2"/>
  <c r="AF425" i="2"/>
  <c r="AG425" i="2"/>
  <c r="AH425" i="2"/>
  <c r="AI425" i="2"/>
  <c r="AJ425" i="2"/>
  <c r="AK425" i="2"/>
  <c r="AL425" i="2"/>
  <c r="AM425" i="2"/>
  <c r="AN425" i="2"/>
  <c r="AO425" i="2"/>
  <c r="AP425" i="2"/>
  <c r="AQ425" i="2"/>
  <c r="AR425" i="2"/>
  <c r="AS425" i="2"/>
  <c r="AT425" i="2"/>
  <c r="AU425" i="2"/>
  <c r="AV425" i="2"/>
  <c r="B426" i="2"/>
  <c r="C426" i="2"/>
  <c r="D426" i="2"/>
  <c r="E426" i="2"/>
  <c r="F426" i="2"/>
  <c r="G426" i="2"/>
  <c r="H426" i="2"/>
  <c r="I426" i="2"/>
  <c r="J426" i="2"/>
  <c r="K426" i="2"/>
  <c r="L426" i="2"/>
  <c r="M426" i="2"/>
  <c r="N426" i="2"/>
  <c r="O426" i="2"/>
  <c r="P426" i="2"/>
  <c r="Q426" i="2"/>
  <c r="R426" i="2"/>
  <c r="S426" i="2"/>
  <c r="T426" i="2"/>
  <c r="U426" i="2"/>
  <c r="V426" i="2"/>
  <c r="W426" i="2"/>
  <c r="X426" i="2"/>
  <c r="Y426" i="2"/>
  <c r="Z426" i="2"/>
  <c r="AA426" i="2"/>
  <c r="AB426" i="2"/>
  <c r="AC426" i="2"/>
  <c r="AD426" i="2"/>
  <c r="AE426" i="2"/>
  <c r="AF426" i="2"/>
  <c r="AG426" i="2"/>
  <c r="AH426" i="2"/>
  <c r="AI426" i="2"/>
  <c r="AJ426" i="2"/>
  <c r="AK426" i="2"/>
  <c r="AL426" i="2"/>
  <c r="AM426" i="2"/>
  <c r="AN426" i="2"/>
  <c r="AO426" i="2"/>
  <c r="AP426" i="2"/>
  <c r="AQ426" i="2"/>
  <c r="AR426" i="2"/>
  <c r="AS426" i="2"/>
  <c r="AT426" i="2"/>
  <c r="AU426" i="2"/>
  <c r="AV426" i="2"/>
  <c r="B427" i="2"/>
  <c r="C427" i="2"/>
  <c r="D427" i="2"/>
  <c r="E427" i="2"/>
  <c r="F427" i="2"/>
  <c r="G427" i="2"/>
  <c r="H427" i="2"/>
  <c r="I427" i="2"/>
  <c r="J427" i="2"/>
  <c r="K427" i="2"/>
  <c r="L427" i="2"/>
  <c r="M427" i="2"/>
  <c r="N427" i="2"/>
  <c r="O427" i="2"/>
  <c r="P427" i="2"/>
  <c r="Q427" i="2"/>
  <c r="R427" i="2"/>
  <c r="S427" i="2"/>
  <c r="T427" i="2"/>
  <c r="U427" i="2"/>
  <c r="V427" i="2"/>
  <c r="W427" i="2"/>
  <c r="X427" i="2"/>
  <c r="Y427" i="2"/>
  <c r="Z427" i="2"/>
  <c r="AA427" i="2"/>
  <c r="AB427" i="2"/>
  <c r="AC427" i="2"/>
  <c r="AD427" i="2"/>
  <c r="AE427" i="2"/>
  <c r="AF427" i="2"/>
  <c r="AG427" i="2"/>
  <c r="AH427" i="2"/>
  <c r="AI427" i="2"/>
  <c r="AJ427" i="2"/>
  <c r="AK427" i="2"/>
  <c r="AL427" i="2"/>
  <c r="AM427" i="2"/>
  <c r="AN427" i="2"/>
  <c r="AO427" i="2"/>
  <c r="AP427" i="2"/>
  <c r="AQ427" i="2"/>
  <c r="AR427" i="2"/>
  <c r="AS427" i="2"/>
  <c r="AT427" i="2"/>
  <c r="AU427" i="2"/>
  <c r="AV427" i="2"/>
  <c r="B428" i="2"/>
  <c r="C428" i="2"/>
  <c r="D428" i="2"/>
  <c r="E428" i="2"/>
  <c r="F428" i="2"/>
  <c r="G428" i="2"/>
  <c r="H428" i="2"/>
  <c r="I428" i="2"/>
  <c r="J428" i="2"/>
  <c r="K428" i="2"/>
  <c r="L428" i="2"/>
  <c r="M428" i="2"/>
  <c r="N428" i="2"/>
  <c r="O428" i="2"/>
  <c r="P428" i="2"/>
  <c r="Q428" i="2"/>
  <c r="R428" i="2"/>
  <c r="S428" i="2"/>
  <c r="T428" i="2"/>
  <c r="U428" i="2"/>
  <c r="V428" i="2"/>
  <c r="W428" i="2"/>
  <c r="X428" i="2"/>
  <c r="Y428" i="2"/>
  <c r="Z428" i="2"/>
  <c r="AA428" i="2"/>
  <c r="AB428" i="2"/>
  <c r="AC428" i="2"/>
  <c r="AD428" i="2"/>
  <c r="AE428" i="2"/>
  <c r="AF428" i="2"/>
  <c r="AG428" i="2"/>
  <c r="AH428" i="2"/>
  <c r="AI428" i="2"/>
  <c r="AJ428" i="2"/>
  <c r="AK428" i="2"/>
  <c r="AL428" i="2"/>
  <c r="AM428" i="2"/>
  <c r="AN428" i="2"/>
  <c r="AO428" i="2"/>
  <c r="AP428" i="2"/>
  <c r="AQ428" i="2"/>
  <c r="AR428" i="2"/>
  <c r="AS428" i="2"/>
  <c r="AT428" i="2"/>
  <c r="AU428" i="2"/>
  <c r="AV428" i="2"/>
  <c r="B429" i="2"/>
  <c r="C429" i="2"/>
  <c r="D429" i="2"/>
  <c r="E429" i="2"/>
  <c r="F429" i="2"/>
  <c r="G429" i="2"/>
  <c r="H429" i="2"/>
  <c r="I429" i="2"/>
  <c r="J429" i="2"/>
  <c r="K429" i="2"/>
  <c r="L429" i="2"/>
  <c r="M429" i="2"/>
  <c r="N429" i="2"/>
  <c r="O429" i="2"/>
  <c r="P429" i="2"/>
  <c r="Q429" i="2"/>
  <c r="R429" i="2"/>
  <c r="S429" i="2"/>
  <c r="T429" i="2"/>
  <c r="U429" i="2"/>
  <c r="V429" i="2"/>
  <c r="W429" i="2"/>
  <c r="X429" i="2"/>
  <c r="Y429" i="2"/>
  <c r="Z429" i="2"/>
  <c r="AA429" i="2"/>
  <c r="AB429" i="2"/>
  <c r="AC429" i="2"/>
  <c r="AD429" i="2"/>
  <c r="AE429" i="2"/>
  <c r="AF429" i="2"/>
  <c r="AG429" i="2"/>
  <c r="AH429" i="2"/>
  <c r="AI429" i="2"/>
  <c r="AJ429" i="2"/>
  <c r="AK429" i="2"/>
  <c r="AL429" i="2"/>
  <c r="AM429" i="2"/>
  <c r="AN429" i="2"/>
  <c r="AO429" i="2"/>
  <c r="AP429" i="2"/>
  <c r="AQ429" i="2"/>
  <c r="AR429" i="2"/>
  <c r="AS429" i="2"/>
  <c r="AT429" i="2"/>
  <c r="AU429" i="2"/>
  <c r="AV429" i="2"/>
  <c r="B430" i="2"/>
  <c r="C430" i="2"/>
  <c r="D430" i="2"/>
  <c r="E430" i="2"/>
  <c r="F430" i="2"/>
  <c r="G430" i="2"/>
  <c r="H430" i="2"/>
  <c r="I430" i="2"/>
  <c r="J430" i="2"/>
  <c r="K430" i="2"/>
  <c r="L430" i="2"/>
  <c r="M430" i="2"/>
  <c r="N430" i="2"/>
  <c r="O430" i="2"/>
  <c r="P430" i="2"/>
  <c r="Q430" i="2"/>
  <c r="R430" i="2"/>
  <c r="S430" i="2"/>
  <c r="T430" i="2"/>
  <c r="U430" i="2"/>
  <c r="V430" i="2"/>
  <c r="W430" i="2"/>
  <c r="X430" i="2"/>
  <c r="Y430" i="2"/>
  <c r="Z430" i="2"/>
  <c r="AA430" i="2"/>
  <c r="AB430" i="2"/>
  <c r="AC430" i="2"/>
  <c r="AD430" i="2"/>
  <c r="AE430" i="2"/>
  <c r="AF430" i="2"/>
  <c r="AG430" i="2"/>
  <c r="AH430" i="2"/>
  <c r="AI430" i="2"/>
  <c r="AJ430" i="2"/>
  <c r="AK430" i="2"/>
  <c r="AL430" i="2"/>
  <c r="AM430" i="2"/>
  <c r="AN430" i="2"/>
  <c r="AO430" i="2"/>
  <c r="AP430" i="2"/>
  <c r="AQ430" i="2"/>
  <c r="AR430" i="2"/>
  <c r="AS430" i="2"/>
  <c r="AT430" i="2"/>
  <c r="AU430" i="2"/>
  <c r="AV430" i="2"/>
  <c r="B431" i="2"/>
  <c r="C431" i="2"/>
  <c r="D431" i="2"/>
  <c r="E431" i="2"/>
  <c r="F431" i="2"/>
  <c r="G431" i="2"/>
  <c r="H431" i="2"/>
  <c r="I431" i="2"/>
  <c r="J431" i="2"/>
  <c r="K431" i="2"/>
  <c r="L431" i="2"/>
  <c r="M431" i="2"/>
  <c r="N431" i="2"/>
  <c r="O431" i="2"/>
  <c r="P431" i="2"/>
  <c r="Q431" i="2"/>
  <c r="R431" i="2"/>
  <c r="S431" i="2"/>
  <c r="T431" i="2"/>
  <c r="U431" i="2"/>
  <c r="V431" i="2"/>
  <c r="W431" i="2"/>
  <c r="X431" i="2"/>
  <c r="Y431" i="2"/>
  <c r="Z431" i="2"/>
  <c r="AA431" i="2"/>
  <c r="AB431" i="2"/>
  <c r="AC431" i="2"/>
  <c r="AD431" i="2"/>
  <c r="AE431" i="2"/>
  <c r="AF431" i="2"/>
  <c r="AG431" i="2"/>
  <c r="AH431" i="2"/>
  <c r="AI431" i="2"/>
  <c r="AJ431" i="2"/>
  <c r="AK431" i="2"/>
  <c r="AL431" i="2"/>
  <c r="AM431" i="2"/>
  <c r="AN431" i="2"/>
  <c r="AO431" i="2"/>
  <c r="AP431" i="2"/>
  <c r="AQ431" i="2"/>
  <c r="AR431" i="2"/>
  <c r="AS431" i="2"/>
  <c r="AT431" i="2"/>
  <c r="AU431" i="2"/>
  <c r="AV431" i="2"/>
  <c r="B432" i="2"/>
  <c r="C432" i="2"/>
  <c r="D432" i="2"/>
  <c r="E432" i="2"/>
  <c r="F432" i="2"/>
  <c r="G432" i="2"/>
  <c r="H432" i="2"/>
  <c r="I432" i="2"/>
  <c r="J432" i="2"/>
  <c r="K432" i="2"/>
  <c r="L432" i="2"/>
  <c r="M432" i="2"/>
  <c r="N432" i="2"/>
  <c r="O432" i="2"/>
  <c r="P432" i="2"/>
  <c r="Q432" i="2"/>
  <c r="R432" i="2"/>
  <c r="S432" i="2"/>
  <c r="T432" i="2"/>
  <c r="U432" i="2"/>
  <c r="V432" i="2"/>
  <c r="W432" i="2"/>
  <c r="X432" i="2"/>
  <c r="Y432" i="2"/>
  <c r="Z432" i="2"/>
  <c r="AA432" i="2"/>
  <c r="AB432" i="2"/>
  <c r="AC432" i="2"/>
  <c r="AD432" i="2"/>
  <c r="AE432" i="2"/>
  <c r="AF432" i="2"/>
  <c r="AG432" i="2"/>
  <c r="AH432" i="2"/>
  <c r="AI432" i="2"/>
  <c r="AJ432" i="2"/>
  <c r="AK432" i="2"/>
  <c r="AL432" i="2"/>
  <c r="AM432" i="2"/>
  <c r="AN432" i="2"/>
  <c r="AO432" i="2"/>
  <c r="AP432" i="2"/>
  <c r="AQ432" i="2"/>
  <c r="AR432" i="2"/>
  <c r="AS432" i="2"/>
  <c r="AT432" i="2"/>
  <c r="AU432" i="2"/>
  <c r="AV432" i="2"/>
  <c r="B433" i="2"/>
  <c r="C433" i="2"/>
  <c r="D433" i="2"/>
  <c r="E433" i="2"/>
  <c r="F433" i="2"/>
  <c r="G433" i="2"/>
  <c r="H433" i="2"/>
  <c r="I433" i="2"/>
  <c r="J433" i="2"/>
  <c r="K433" i="2"/>
  <c r="L433" i="2"/>
  <c r="M433" i="2"/>
  <c r="N433" i="2"/>
  <c r="O433" i="2"/>
  <c r="P433" i="2"/>
  <c r="Q433" i="2"/>
  <c r="R433" i="2"/>
  <c r="S433" i="2"/>
  <c r="T433" i="2"/>
  <c r="U433" i="2"/>
  <c r="V433" i="2"/>
  <c r="W433" i="2"/>
  <c r="X433" i="2"/>
  <c r="Y433" i="2"/>
  <c r="Z433" i="2"/>
  <c r="AA433" i="2"/>
  <c r="AB433" i="2"/>
  <c r="AC433" i="2"/>
  <c r="AD433" i="2"/>
  <c r="AE433" i="2"/>
  <c r="AF433" i="2"/>
  <c r="AG433" i="2"/>
  <c r="AH433" i="2"/>
  <c r="AI433" i="2"/>
  <c r="AJ433" i="2"/>
  <c r="AK433" i="2"/>
  <c r="AL433" i="2"/>
  <c r="AM433" i="2"/>
  <c r="AN433" i="2"/>
  <c r="AO433" i="2"/>
  <c r="AP433" i="2"/>
  <c r="AQ433" i="2"/>
  <c r="AR433" i="2"/>
  <c r="AS433" i="2"/>
  <c r="AT433" i="2"/>
  <c r="AU433" i="2"/>
  <c r="AV433" i="2"/>
  <c r="B434" i="2"/>
  <c r="C434" i="2"/>
  <c r="D434" i="2"/>
  <c r="E434" i="2"/>
  <c r="F434" i="2"/>
  <c r="G434" i="2"/>
  <c r="H434" i="2"/>
  <c r="I434" i="2"/>
  <c r="J434" i="2"/>
  <c r="K434" i="2"/>
  <c r="L434" i="2"/>
  <c r="M434" i="2"/>
  <c r="N434" i="2"/>
  <c r="O434" i="2"/>
  <c r="P434" i="2"/>
  <c r="Q434" i="2"/>
  <c r="R434" i="2"/>
  <c r="S434" i="2"/>
  <c r="T434" i="2"/>
  <c r="U434" i="2"/>
  <c r="V434" i="2"/>
  <c r="W434" i="2"/>
  <c r="X434" i="2"/>
  <c r="Y434" i="2"/>
  <c r="Z434" i="2"/>
  <c r="AA434" i="2"/>
  <c r="AB434" i="2"/>
  <c r="AC434" i="2"/>
  <c r="AD434" i="2"/>
  <c r="AE434" i="2"/>
  <c r="AF434" i="2"/>
  <c r="AG434" i="2"/>
  <c r="AH434" i="2"/>
  <c r="AI434" i="2"/>
  <c r="AJ434" i="2"/>
  <c r="AK434" i="2"/>
  <c r="AL434" i="2"/>
  <c r="AM434" i="2"/>
  <c r="AN434" i="2"/>
  <c r="AO434" i="2"/>
  <c r="AP434" i="2"/>
  <c r="AQ434" i="2"/>
  <c r="AR434" i="2"/>
  <c r="AS434" i="2"/>
  <c r="AT434" i="2"/>
  <c r="AU434" i="2"/>
  <c r="AV434" i="2"/>
  <c r="B435" i="2"/>
  <c r="C435" i="2"/>
  <c r="D435" i="2"/>
  <c r="E435" i="2"/>
  <c r="F435" i="2"/>
  <c r="G435" i="2"/>
  <c r="H435" i="2"/>
  <c r="I435" i="2"/>
  <c r="J435" i="2"/>
  <c r="K435" i="2"/>
  <c r="L435" i="2"/>
  <c r="M435" i="2"/>
  <c r="N435" i="2"/>
  <c r="O435" i="2"/>
  <c r="P435" i="2"/>
  <c r="Q435" i="2"/>
  <c r="R435" i="2"/>
  <c r="S435" i="2"/>
  <c r="T435" i="2"/>
  <c r="U435" i="2"/>
  <c r="V435" i="2"/>
  <c r="W435" i="2"/>
  <c r="X435" i="2"/>
  <c r="Y435" i="2"/>
  <c r="Z435" i="2"/>
  <c r="AA435" i="2"/>
  <c r="AB435" i="2"/>
  <c r="AC435" i="2"/>
  <c r="AD435" i="2"/>
  <c r="AE435" i="2"/>
  <c r="AF435" i="2"/>
  <c r="AG435" i="2"/>
  <c r="AH435" i="2"/>
  <c r="AI435" i="2"/>
  <c r="AJ435" i="2"/>
  <c r="AK435" i="2"/>
  <c r="AL435" i="2"/>
  <c r="AM435" i="2"/>
  <c r="AN435" i="2"/>
  <c r="AO435" i="2"/>
  <c r="AP435" i="2"/>
  <c r="AQ435" i="2"/>
  <c r="AR435" i="2"/>
  <c r="AS435" i="2"/>
  <c r="AT435" i="2"/>
  <c r="AU435" i="2"/>
  <c r="AV435" i="2"/>
  <c r="B313" i="2"/>
  <c r="C313" i="2"/>
  <c r="D313" i="2"/>
  <c r="E313" i="2"/>
  <c r="F313" i="2"/>
  <c r="G313" i="2"/>
  <c r="H313" i="2"/>
  <c r="I313" i="2"/>
  <c r="J313" i="2"/>
  <c r="K313" i="2"/>
  <c r="L313" i="2"/>
  <c r="M313" i="2"/>
  <c r="N313" i="2"/>
  <c r="O313" i="2"/>
  <c r="P313" i="2"/>
  <c r="Q313" i="2"/>
  <c r="R313" i="2"/>
  <c r="S313" i="2"/>
  <c r="T313" i="2"/>
  <c r="U313" i="2"/>
  <c r="V313" i="2"/>
  <c r="W313" i="2"/>
  <c r="X313" i="2"/>
  <c r="Y313" i="2"/>
  <c r="Z313" i="2"/>
  <c r="AA313" i="2"/>
  <c r="AB313" i="2"/>
  <c r="AC313" i="2"/>
  <c r="AD313" i="2"/>
  <c r="AE313" i="2"/>
  <c r="AF313" i="2"/>
  <c r="AG313" i="2"/>
  <c r="AH313" i="2"/>
  <c r="AI313" i="2"/>
  <c r="AJ313" i="2"/>
  <c r="AK313" i="2"/>
  <c r="AL313" i="2"/>
  <c r="AM313" i="2"/>
  <c r="AN313" i="2"/>
  <c r="AO313" i="2"/>
  <c r="AP313" i="2"/>
  <c r="AQ313" i="2"/>
  <c r="AR313" i="2"/>
  <c r="AS313" i="2"/>
  <c r="AT313" i="2"/>
  <c r="AU313" i="2"/>
  <c r="AV313" i="2"/>
  <c r="B85" i="2"/>
  <c r="C85" i="2"/>
  <c r="D85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V85" i="2"/>
  <c r="W85" i="2"/>
  <c r="X85" i="2"/>
  <c r="Y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AT85" i="2"/>
  <c r="AU85" i="2"/>
  <c r="AV85" i="2"/>
  <c r="B317" i="2"/>
  <c r="C317" i="2"/>
  <c r="D317" i="2"/>
  <c r="E317" i="2"/>
  <c r="F317" i="2"/>
  <c r="G317" i="2"/>
  <c r="H317" i="2"/>
  <c r="I317" i="2"/>
  <c r="J317" i="2"/>
  <c r="K317" i="2"/>
  <c r="L317" i="2"/>
  <c r="M317" i="2"/>
  <c r="N317" i="2"/>
  <c r="O317" i="2"/>
  <c r="P317" i="2"/>
  <c r="Q317" i="2"/>
  <c r="R317" i="2"/>
  <c r="S317" i="2"/>
  <c r="T317" i="2"/>
  <c r="U317" i="2"/>
  <c r="V317" i="2"/>
  <c r="W317" i="2"/>
  <c r="X317" i="2"/>
  <c r="Y317" i="2"/>
  <c r="Z317" i="2"/>
  <c r="AA317" i="2"/>
  <c r="AB317" i="2"/>
  <c r="AC317" i="2"/>
  <c r="AD317" i="2"/>
  <c r="AE317" i="2"/>
  <c r="AF317" i="2"/>
  <c r="AG317" i="2"/>
  <c r="AH317" i="2"/>
  <c r="AI317" i="2"/>
  <c r="AJ317" i="2"/>
  <c r="AK317" i="2"/>
  <c r="AL317" i="2"/>
  <c r="AM317" i="2"/>
  <c r="AN317" i="2"/>
  <c r="AO317" i="2"/>
  <c r="AP317" i="2"/>
  <c r="AQ317" i="2"/>
  <c r="AR317" i="2"/>
  <c r="AS317" i="2"/>
  <c r="AT317" i="2"/>
  <c r="AU317" i="2"/>
  <c r="AV317" i="2"/>
  <c r="B220" i="2"/>
  <c r="C220" i="2"/>
  <c r="D220" i="2"/>
  <c r="E220" i="2"/>
  <c r="F220" i="2"/>
  <c r="G220" i="2"/>
  <c r="H220" i="2"/>
  <c r="I220" i="2"/>
  <c r="J220" i="2"/>
  <c r="K220" i="2"/>
  <c r="L220" i="2"/>
  <c r="M220" i="2"/>
  <c r="N220" i="2"/>
  <c r="O220" i="2"/>
  <c r="P220" i="2"/>
  <c r="Q220" i="2"/>
  <c r="R220" i="2"/>
  <c r="S220" i="2"/>
  <c r="T220" i="2"/>
  <c r="U220" i="2"/>
  <c r="V220" i="2"/>
  <c r="W220" i="2"/>
  <c r="X220" i="2"/>
  <c r="Y220" i="2"/>
  <c r="Z220" i="2"/>
  <c r="AA220" i="2"/>
  <c r="AB220" i="2"/>
  <c r="AC220" i="2"/>
  <c r="AD220" i="2"/>
  <c r="AE220" i="2"/>
  <c r="AF220" i="2"/>
  <c r="AG220" i="2"/>
  <c r="AH220" i="2"/>
  <c r="AI220" i="2"/>
  <c r="AJ220" i="2"/>
  <c r="AK220" i="2"/>
  <c r="AL220" i="2"/>
  <c r="AM220" i="2"/>
  <c r="AN220" i="2"/>
  <c r="AO220" i="2"/>
  <c r="AP220" i="2"/>
  <c r="AQ220" i="2"/>
  <c r="AR220" i="2"/>
  <c r="AS220" i="2"/>
  <c r="AT220" i="2"/>
  <c r="AU220" i="2"/>
  <c r="AV220" i="2"/>
  <c r="B76" i="2"/>
  <c r="C76" i="2"/>
  <c r="D76" i="2"/>
  <c r="E76" i="2"/>
  <c r="F76" i="2"/>
  <c r="G76" i="2"/>
  <c r="H76" i="2"/>
  <c r="I76" i="2"/>
  <c r="J76" i="2"/>
  <c r="K76" i="2"/>
  <c r="L76" i="2"/>
  <c r="M76" i="2"/>
  <c r="N76" i="2"/>
  <c r="O76" i="2"/>
  <c r="P76" i="2"/>
  <c r="Q76" i="2"/>
  <c r="R76" i="2"/>
  <c r="S76" i="2"/>
  <c r="T76" i="2"/>
  <c r="U76" i="2"/>
  <c r="V76" i="2"/>
  <c r="W76" i="2"/>
  <c r="X76" i="2"/>
  <c r="Y76" i="2"/>
  <c r="Z76" i="2"/>
  <c r="AA76" i="2"/>
  <c r="AB76" i="2"/>
  <c r="AC76" i="2"/>
  <c r="AD76" i="2"/>
  <c r="AE76" i="2"/>
  <c r="AF76" i="2"/>
  <c r="AG76" i="2"/>
  <c r="AH76" i="2"/>
  <c r="AI76" i="2"/>
  <c r="AJ76" i="2"/>
  <c r="AK76" i="2"/>
  <c r="AL76" i="2"/>
  <c r="AM76" i="2"/>
  <c r="AN76" i="2"/>
  <c r="AO76" i="2"/>
  <c r="AP76" i="2"/>
  <c r="AQ76" i="2"/>
  <c r="AR76" i="2"/>
  <c r="AS76" i="2"/>
  <c r="AT76" i="2"/>
  <c r="AU76" i="2"/>
  <c r="AV76" i="2"/>
  <c r="B124" i="2"/>
  <c r="C124" i="2"/>
  <c r="D124" i="2"/>
  <c r="E124" i="2"/>
  <c r="F124" i="2"/>
  <c r="G124" i="2"/>
  <c r="H124" i="2"/>
  <c r="I124" i="2"/>
  <c r="J124" i="2"/>
  <c r="K124" i="2"/>
  <c r="L124" i="2"/>
  <c r="M124" i="2"/>
  <c r="N124" i="2"/>
  <c r="O124" i="2"/>
  <c r="P124" i="2"/>
  <c r="Q124" i="2"/>
  <c r="R124" i="2"/>
  <c r="S124" i="2"/>
  <c r="T124" i="2"/>
  <c r="U124" i="2"/>
  <c r="V124" i="2"/>
  <c r="W124" i="2"/>
  <c r="X124" i="2"/>
  <c r="Y124" i="2"/>
  <c r="Z124" i="2"/>
  <c r="AA124" i="2"/>
  <c r="AB124" i="2"/>
  <c r="AC124" i="2"/>
  <c r="AD124" i="2"/>
  <c r="AE124" i="2"/>
  <c r="AF124" i="2"/>
  <c r="AG124" i="2"/>
  <c r="AH124" i="2"/>
  <c r="AI124" i="2"/>
  <c r="AJ124" i="2"/>
  <c r="AK124" i="2"/>
  <c r="AL124" i="2"/>
  <c r="AM124" i="2"/>
  <c r="AN124" i="2"/>
  <c r="AO124" i="2"/>
  <c r="AP124" i="2"/>
  <c r="AQ124" i="2"/>
  <c r="AR124" i="2"/>
  <c r="AS124" i="2"/>
  <c r="AT124" i="2"/>
  <c r="AU124" i="2"/>
  <c r="AV124" i="2"/>
  <c r="B259" i="2"/>
  <c r="C259" i="2"/>
  <c r="D259" i="2"/>
  <c r="E259" i="2"/>
  <c r="F259" i="2"/>
  <c r="G259" i="2"/>
  <c r="H259" i="2"/>
  <c r="I259" i="2"/>
  <c r="J259" i="2"/>
  <c r="K259" i="2"/>
  <c r="L259" i="2"/>
  <c r="M259" i="2"/>
  <c r="N259" i="2"/>
  <c r="O259" i="2"/>
  <c r="P259" i="2"/>
  <c r="Q259" i="2"/>
  <c r="R259" i="2"/>
  <c r="S259" i="2"/>
  <c r="T259" i="2"/>
  <c r="U259" i="2"/>
  <c r="V259" i="2"/>
  <c r="W259" i="2"/>
  <c r="X259" i="2"/>
  <c r="Y259" i="2"/>
  <c r="Z259" i="2"/>
  <c r="AA259" i="2"/>
  <c r="AB259" i="2"/>
  <c r="AC259" i="2"/>
  <c r="AD259" i="2"/>
  <c r="AE259" i="2"/>
  <c r="AF259" i="2"/>
  <c r="AG259" i="2"/>
  <c r="AH259" i="2"/>
  <c r="AI259" i="2"/>
  <c r="AJ259" i="2"/>
  <c r="AK259" i="2"/>
  <c r="AL259" i="2"/>
  <c r="AM259" i="2"/>
  <c r="AN259" i="2"/>
  <c r="AO259" i="2"/>
  <c r="AP259" i="2"/>
  <c r="AQ259" i="2"/>
  <c r="AR259" i="2"/>
  <c r="AS259" i="2"/>
  <c r="AT259" i="2"/>
  <c r="AU259" i="2"/>
  <c r="AV259" i="2"/>
  <c r="B400" i="2"/>
  <c r="C400" i="2"/>
  <c r="D400" i="2"/>
  <c r="E400" i="2"/>
  <c r="F400" i="2"/>
  <c r="G400" i="2"/>
  <c r="H400" i="2"/>
  <c r="I400" i="2"/>
  <c r="J400" i="2"/>
  <c r="K400" i="2"/>
  <c r="L400" i="2"/>
  <c r="M400" i="2"/>
  <c r="N400" i="2"/>
  <c r="O400" i="2"/>
  <c r="P400" i="2"/>
  <c r="Q400" i="2"/>
  <c r="R400" i="2"/>
  <c r="S400" i="2"/>
  <c r="T400" i="2"/>
  <c r="U400" i="2"/>
  <c r="V400" i="2"/>
  <c r="W400" i="2"/>
  <c r="X400" i="2"/>
  <c r="Y400" i="2"/>
  <c r="Z400" i="2"/>
  <c r="AA400" i="2"/>
  <c r="AB400" i="2"/>
  <c r="AC400" i="2"/>
  <c r="AD400" i="2"/>
  <c r="AE400" i="2"/>
  <c r="AF400" i="2"/>
  <c r="AG400" i="2"/>
  <c r="AH400" i="2"/>
  <c r="AI400" i="2"/>
  <c r="AJ400" i="2"/>
  <c r="AK400" i="2"/>
  <c r="AL400" i="2"/>
  <c r="AM400" i="2"/>
  <c r="AN400" i="2"/>
  <c r="AO400" i="2"/>
  <c r="AP400" i="2"/>
  <c r="AQ400" i="2"/>
  <c r="AR400" i="2"/>
  <c r="AS400" i="2"/>
  <c r="AT400" i="2"/>
  <c r="AU400" i="2"/>
  <c r="AV400" i="2"/>
  <c r="B196" i="2"/>
  <c r="C196" i="2"/>
  <c r="D196" i="2"/>
  <c r="E196" i="2"/>
  <c r="F196" i="2"/>
  <c r="G196" i="2"/>
  <c r="H196" i="2"/>
  <c r="I196" i="2"/>
  <c r="J196" i="2"/>
  <c r="K196" i="2"/>
  <c r="L196" i="2"/>
  <c r="M196" i="2"/>
  <c r="N196" i="2"/>
  <c r="O196" i="2"/>
  <c r="P196" i="2"/>
  <c r="Q196" i="2"/>
  <c r="R196" i="2"/>
  <c r="S196" i="2"/>
  <c r="T196" i="2"/>
  <c r="U196" i="2"/>
  <c r="V196" i="2"/>
  <c r="W196" i="2"/>
  <c r="X196" i="2"/>
  <c r="Y196" i="2"/>
  <c r="Z196" i="2"/>
  <c r="AA196" i="2"/>
  <c r="AB196" i="2"/>
  <c r="AC196" i="2"/>
  <c r="AD196" i="2"/>
  <c r="AE196" i="2"/>
  <c r="AF196" i="2"/>
  <c r="AG196" i="2"/>
  <c r="AH196" i="2"/>
  <c r="AI196" i="2"/>
  <c r="AJ196" i="2"/>
  <c r="AK196" i="2"/>
  <c r="AL196" i="2"/>
  <c r="AM196" i="2"/>
  <c r="AN196" i="2"/>
  <c r="AO196" i="2"/>
  <c r="AP196" i="2"/>
  <c r="AQ196" i="2"/>
  <c r="AR196" i="2"/>
  <c r="AS196" i="2"/>
  <c r="AT196" i="2"/>
  <c r="AU196" i="2"/>
  <c r="AV196" i="2"/>
  <c r="B29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S29" i="2"/>
  <c r="AT29" i="2"/>
  <c r="AU29" i="2"/>
  <c r="AV29" i="2"/>
  <c r="B35" i="2"/>
  <c r="C35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AC35" i="2"/>
  <c r="AD35" i="2"/>
  <c r="AE35" i="2"/>
  <c r="AF35" i="2"/>
  <c r="AG35" i="2"/>
  <c r="AH35" i="2"/>
  <c r="AI35" i="2"/>
  <c r="AJ35" i="2"/>
  <c r="AK35" i="2"/>
  <c r="AL35" i="2"/>
  <c r="AM35" i="2"/>
  <c r="AN35" i="2"/>
  <c r="AO35" i="2"/>
  <c r="AP35" i="2"/>
  <c r="AQ35" i="2"/>
  <c r="AR35" i="2"/>
  <c r="AS35" i="2"/>
  <c r="AT35" i="2"/>
  <c r="AU35" i="2"/>
  <c r="AV35" i="2"/>
  <c r="B89" i="2"/>
  <c r="C89" i="2"/>
  <c r="D89" i="2"/>
  <c r="E89" i="2"/>
  <c r="F89" i="2"/>
  <c r="G89" i="2"/>
  <c r="H89" i="2"/>
  <c r="I89" i="2"/>
  <c r="J89" i="2"/>
  <c r="K89" i="2"/>
  <c r="L89" i="2"/>
  <c r="M89" i="2"/>
  <c r="N89" i="2"/>
  <c r="O89" i="2"/>
  <c r="P89" i="2"/>
  <c r="Q89" i="2"/>
  <c r="R89" i="2"/>
  <c r="S89" i="2"/>
  <c r="T89" i="2"/>
  <c r="U89" i="2"/>
  <c r="V89" i="2"/>
  <c r="W89" i="2"/>
  <c r="X89" i="2"/>
  <c r="Y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AT89" i="2"/>
  <c r="AU89" i="2"/>
  <c r="AV89" i="2"/>
  <c r="B320" i="2"/>
  <c r="C320" i="2"/>
  <c r="D320" i="2"/>
  <c r="E320" i="2"/>
  <c r="F320" i="2"/>
  <c r="G320" i="2"/>
  <c r="H320" i="2"/>
  <c r="I320" i="2"/>
  <c r="J320" i="2"/>
  <c r="K320" i="2"/>
  <c r="L320" i="2"/>
  <c r="M320" i="2"/>
  <c r="N320" i="2"/>
  <c r="O320" i="2"/>
  <c r="P320" i="2"/>
  <c r="Q320" i="2"/>
  <c r="R320" i="2"/>
  <c r="S320" i="2"/>
  <c r="T320" i="2"/>
  <c r="U320" i="2"/>
  <c r="V320" i="2"/>
  <c r="W320" i="2"/>
  <c r="X320" i="2"/>
  <c r="Y320" i="2"/>
  <c r="Z320" i="2"/>
  <c r="AA320" i="2"/>
  <c r="AB320" i="2"/>
  <c r="AC320" i="2"/>
  <c r="AD320" i="2"/>
  <c r="AE320" i="2"/>
  <c r="AF320" i="2"/>
  <c r="AG320" i="2"/>
  <c r="AH320" i="2"/>
  <c r="AI320" i="2"/>
  <c r="AJ320" i="2"/>
  <c r="AK320" i="2"/>
  <c r="AL320" i="2"/>
  <c r="AM320" i="2"/>
  <c r="AN320" i="2"/>
  <c r="AO320" i="2"/>
  <c r="AP320" i="2"/>
  <c r="AQ320" i="2"/>
  <c r="AR320" i="2"/>
  <c r="AS320" i="2"/>
  <c r="AT320" i="2"/>
  <c r="AU320" i="2"/>
  <c r="AV320" i="2"/>
  <c r="B209" i="2"/>
  <c r="C209" i="2"/>
  <c r="D209" i="2"/>
  <c r="E209" i="2"/>
  <c r="F209" i="2"/>
  <c r="G209" i="2"/>
  <c r="H209" i="2"/>
  <c r="I209" i="2"/>
  <c r="J209" i="2"/>
  <c r="K209" i="2"/>
  <c r="L209" i="2"/>
  <c r="M209" i="2"/>
  <c r="N209" i="2"/>
  <c r="O209" i="2"/>
  <c r="P209" i="2"/>
  <c r="Q209" i="2"/>
  <c r="R209" i="2"/>
  <c r="S209" i="2"/>
  <c r="T209" i="2"/>
  <c r="U209" i="2"/>
  <c r="V209" i="2"/>
  <c r="W209" i="2"/>
  <c r="X209" i="2"/>
  <c r="Y209" i="2"/>
  <c r="Z209" i="2"/>
  <c r="AA209" i="2"/>
  <c r="AB209" i="2"/>
  <c r="AC209" i="2"/>
  <c r="AD209" i="2"/>
  <c r="AE209" i="2"/>
  <c r="AF209" i="2"/>
  <c r="AG209" i="2"/>
  <c r="AH209" i="2"/>
  <c r="AI209" i="2"/>
  <c r="AJ209" i="2"/>
  <c r="AK209" i="2"/>
  <c r="AL209" i="2"/>
  <c r="AM209" i="2"/>
  <c r="AN209" i="2"/>
  <c r="AO209" i="2"/>
  <c r="AP209" i="2"/>
  <c r="AQ209" i="2"/>
  <c r="AR209" i="2"/>
  <c r="AS209" i="2"/>
  <c r="AT209" i="2"/>
  <c r="AU209" i="2"/>
  <c r="AV209" i="2"/>
  <c r="B350" i="2"/>
  <c r="C350" i="2"/>
  <c r="D350" i="2"/>
  <c r="E350" i="2"/>
  <c r="F350" i="2"/>
  <c r="G350" i="2"/>
  <c r="H350" i="2"/>
  <c r="I350" i="2"/>
  <c r="J350" i="2"/>
  <c r="K350" i="2"/>
  <c r="L350" i="2"/>
  <c r="M350" i="2"/>
  <c r="N350" i="2"/>
  <c r="O350" i="2"/>
  <c r="P350" i="2"/>
  <c r="Q350" i="2"/>
  <c r="R350" i="2"/>
  <c r="S350" i="2"/>
  <c r="T350" i="2"/>
  <c r="U350" i="2"/>
  <c r="V350" i="2"/>
  <c r="W350" i="2"/>
  <c r="X350" i="2"/>
  <c r="Y350" i="2"/>
  <c r="Z350" i="2"/>
  <c r="AA350" i="2"/>
  <c r="AB350" i="2"/>
  <c r="AC350" i="2"/>
  <c r="AD350" i="2"/>
  <c r="AE350" i="2"/>
  <c r="AF350" i="2"/>
  <c r="AG350" i="2"/>
  <c r="AH350" i="2"/>
  <c r="AI350" i="2"/>
  <c r="AJ350" i="2"/>
  <c r="AK350" i="2"/>
  <c r="AL350" i="2"/>
  <c r="AM350" i="2"/>
  <c r="AN350" i="2"/>
  <c r="AO350" i="2"/>
  <c r="AP350" i="2"/>
  <c r="AQ350" i="2"/>
  <c r="AR350" i="2"/>
  <c r="AS350" i="2"/>
  <c r="AT350" i="2"/>
  <c r="AU350" i="2"/>
  <c r="AV350" i="2"/>
  <c r="B349" i="2"/>
  <c r="C349" i="2"/>
  <c r="D349" i="2"/>
  <c r="E349" i="2"/>
  <c r="F349" i="2"/>
  <c r="G349" i="2"/>
  <c r="H349" i="2"/>
  <c r="I349" i="2"/>
  <c r="J349" i="2"/>
  <c r="K349" i="2"/>
  <c r="L349" i="2"/>
  <c r="M349" i="2"/>
  <c r="N349" i="2"/>
  <c r="O349" i="2"/>
  <c r="P349" i="2"/>
  <c r="Q349" i="2"/>
  <c r="R349" i="2"/>
  <c r="S349" i="2"/>
  <c r="T349" i="2"/>
  <c r="U349" i="2"/>
  <c r="V349" i="2"/>
  <c r="W349" i="2"/>
  <c r="X349" i="2"/>
  <c r="Y349" i="2"/>
  <c r="Z349" i="2"/>
  <c r="AA349" i="2"/>
  <c r="AB349" i="2"/>
  <c r="AC349" i="2"/>
  <c r="AD349" i="2"/>
  <c r="AE349" i="2"/>
  <c r="AF349" i="2"/>
  <c r="AG349" i="2"/>
  <c r="AH349" i="2"/>
  <c r="AI349" i="2"/>
  <c r="AJ349" i="2"/>
  <c r="AK349" i="2"/>
  <c r="AL349" i="2"/>
  <c r="AM349" i="2"/>
  <c r="AN349" i="2"/>
  <c r="AO349" i="2"/>
  <c r="AP349" i="2"/>
  <c r="AQ349" i="2"/>
  <c r="AR349" i="2"/>
  <c r="AS349" i="2"/>
  <c r="AT349" i="2"/>
  <c r="AU349" i="2"/>
  <c r="AV349" i="2"/>
  <c r="B208" i="2"/>
  <c r="C208" i="2"/>
  <c r="D208" i="2"/>
  <c r="E208" i="2"/>
  <c r="F208" i="2"/>
  <c r="G208" i="2"/>
  <c r="H208" i="2"/>
  <c r="I208" i="2"/>
  <c r="J208" i="2"/>
  <c r="K208" i="2"/>
  <c r="L208" i="2"/>
  <c r="M208" i="2"/>
  <c r="N208" i="2"/>
  <c r="O208" i="2"/>
  <c r="P208" i="2"/>
  <c r="Q208" i="2"/>
  <c r="R208" i="2"/>
  <c r="S208" i="2"/>
  <c r="T208" i="2"/>
  <c r="U208" i="2"/>
  <c r="V208" i="2"/>
  <c r="W208" i="2"/>
  <c r="X208" i="2"/>
  <c r="Y208" i="2"/>
  <c r="Z208" i="2"/>
  <c r="AA208" i="2"/>
  <c r="AB208" i="2"/>
  <c r="AC208" i="2"/>
  <c r="AD208" i="2"/>
  <c r="AE208" i="2"/>
  <c r="AF208" i="2"/>
  <c r="AG208" i="2"/>
  <c r="AH208" i="2"/>
  <c r="AI208" i="2"/>
  <c r="AJ208" i="2"/>
  <c r="AK208" i="2"/>
  <c r="AL208" i="2"/>
  <c r="AM208" i="2"/>
  <c r="AN208" i="2"/>
  <c r="AO208" i="2"/>
  <c r="AP208" i="2"/>
  <c r="AQ208" i="2"/>
  <c r="AR208" i="2"/>
  <c r="AS208" i="2"/>
  <c r="AT208" i="2"/>
  <c r="AU208" i="2"/>
  <c r="AV208" i="2"/>
  <c r="B207" i="2"/>
  <c r="C207" i="2"/>
  <c r="D207" i="2"/>
  <c r="E207" i="2"/>
  <c r="F207" i="2"/>
  <c r="G207" i="2"/>
  <c r="H207" i="2"/>
  <c r="I207" i="2"/>
  <c r="J207" i="2"/>
  <c r="K207" i="2"/>
  <c r="L207" i="2"/>
  <c r="M207" i="2"/>
  <c r="N207" i="2"/>
  <c r="O207" i="2"/>
  <c r="P207" i="2"/>
  <c r="Q207" i="2"/>
  <c r="R207" i="2"/>
  <c r="S207" i="2"/>
  <c r="T207" i="2"/>
  <c r="U207" i="2"/>
  <c r="V207" i="2"/>
  <c r="W207" i="2"/>
  <c r="X207" i="2"/>
  <c r="Y207" i="2"/>
  <c r="Z207" i="2"/>
  <c r="AA207" i="2"/>
  <c r="AB207" i="2"/>
  <c r="AC207" i="2"/>
  <c r="AD207" i="2"/>
  <c r="AE207" i="2"/>
  <c r="AF207" i="2"/>
  <c r="AG207" i="2"/>
  <c r="AH207" i="2"/>
  <c r="AI207" i="2"/>
  <c r="AJ207" i="2"/>
  <c r="AK207" i="2"/>
  <c r="AL207" i="2"/>
  <c r="AM207" i="2"/>
  <c r="AN207" i="2"/>
  <c r="AO207" i="2"/>
  <c r="AP207" i="2"/>
  <c r="AQ207" i="2"/>
  <c r="AR207" i="2"/>
  <c r="AS207" i="2"/>
  <c r="AT207" i="2"/>
  <c r="AU207" i="2"/>
  <c r="AV207" i="2"/>
  <c r="B102" i="2"/>
  <c r="C102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P102" i="2"/>
  <c r="Q102" i="2"/>
  <c r="R102" i="2"/>
  <c r="S102" i="2"/>
  <c r="T102" i="2"/>
  <c r="U102" i="2"/>
  <c r="V102" i="2"/>
  <c r="W102" i="2"/>
  <c r="X102" i="2"/>
  <c r="Y102" i="2"/>
  <c r="Z102" i="2"/>
  <c r="AA102" i="2"/>
  <c r="AB102" i="2"/>
  <c r="AC102" i="2"/>
  <c r="AD102" i="2"/>
  <c r="AE102" i="2"/>
  <c r="AF102" i="2"/>
  <c r="AG102" i="2"/>
  <c r="AH102" i="2"/>
  <c r="AI102" i="2"/>
  <c r="AJ102" i="2"/>
  <c r="AK102" i="2"/>
  <c r="AL102" i="2"/>
  <c r="AM102" i="2"/>
  <c r="AN102" i="2"/>
  <c r="AO102" i="2"/>
  <c r="AP102" i="2"/>
  <c r="AQ102" i="2"/>
  <c r="AR102" i="2"/>
  <c r="AS102" i="2"/>
  <c r="AT102" i="2"/>
  <c r="AU102" i="2"/>
  <c r="AV102" i="2"/>
  <c r="B15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S15" i="2"/>
  <c r="AT15" i="2"/>
  <c r="AU15" i="2"/>
  <c r="AV15" i="2"/>
  <c r="B290" i="2"/>
  <c r="C290" i="2"/>
  <c r="D290" i="2"/>
  <c r="E290" i="2"/>
  <c r="F290" i="2"/>
  <c r="G290" i="2"/>
  <c r="H290" i="2"/>
  <c r="I290" i="2"/>
  <c r="J290" i="2"/>
  <c r="K290" i="2"/>
  <c r="L290" i="2"/>
  <c r="M290" i="2"/>
  <c r="N290" i="2"/>
  <c r="O290" i="2"/>
  <c r="P290" i="2"/>
  <c r="Q290" i="2"/>
  <c r="R290" i="2"/>
  <c r="S290" i="2"/>
  <c r="T290" i="2"/>
  <c r="U290" i="2"/>
  <c r="V290" i="2"/>
  <c r="W290" i="2"/>
  <c r="X290" i="2"/>
  <c r="Y290" i="2"/>
  <c r="Z290" i="2"/>
  <c r="AA290" i="2"/>
  <c r="AB290" i="2"/>
  <c r="AC290" i="2"/>
  <c r="AD290" i="2"/>
  <c r="AE290" i="2"/>
  <c r="AF290" i="2"/>
  <c r="AG290" i="2"/>
  <c r="AH290" i="2"/>
  <c r="AI290" i="2"/>
  <c r="AJ290" i="2"/>
  <c r="AK290" i="2"/>
  <c r="AL290" i="2"/>
  <c r="AM290" i="2"/>
  <c r="AN290" i="2"/>
  <c r="AO290" i="2"/>
  <c r="AP290" i="2"/>
  <c r="AQ290" i="2"/>
  <c r="AR290" i="2"/>
  <c r="AS290" i="2"/>
  <c r="AT290" i="2"/>
  <c r="AU290" i="2"/>
  <c r="AV290" i="2"/>
  <c r="B342" i="2"/>
  <c r="C342" i="2"/>
  <c r="D342" i="2"/>
  <c r="E342" i="2"/>
  <c r="F342" i="2"/>
  <c r="G342" i="2"/>
  <c r="H342" i="2"/>
  <c r="I342" i="2"/>
  <c r="J342" i="2"/>
  <c r="K342" i="2"/>
  <c r="L342" i="2"/>
  <c r="M342" i="2"/>
  <c r="N342" i="2"/>
  <c r="O342" i="2"/>
  <c r="P342" i="2"/>
  <c r="Q342" i="2"/>
  <c r="R342" i="2"/>
  <c r="S342" i="2"/>
  <c r="T342" i="2"/>
  <c r="U342" i="2"/>
  <c r="V342" i="2"/>
  <c r="W342" i="2"/>
  <c r="X342" i="2"/>
  <c r="Y342" i="2"/>
  <c r="Z342" i="2"/>
  <c r="AA342" i="2"/>
  <c r="AB342" i="2"/>
  <c r="AC342" i="2"/>
  <c r="AD342" i="2"/>
  <c r="AE342" i="2"/>
  <c r="AF342" i="2"/>
  <c r="AG342" i="2"/>
  <c r="AH342" i="2"/>
  <c r="AI342" i="2"/>
  <c r="AJ342" i="2"/>
  <c r="AK342" i="2"/>
  <c r="AL342" i="2"/>
  <c r="AM342" i="2"/>
  <c r="AN342" i="2"/>
  <c r="AO342" i="2"/>
  <c r="AP342" i="2"/>
  <c r="AQ342" i="2"/>
  <c r="AR342" i="2"/>
  <c r="AS342" i="2"/>
  <c r="AT342" i="2"/>
  <c r="AU342" i="2"/>
  <c r="AV342" i="2"/>
  <c r="AW9" i="2"/>
  <c r="A9" i="2"/>
  <c r="AW20" i="2"/>
  <c r="A20" i="2"/>
  <c r="AW179" i="2"/>
  <c r="A179" i="2"/>
  <c r="AW351" i="2"/>
  <c r="A351" i="2"/>
  <c r="AW37" i="2"/>
  <c r="A37" i="2"/>
  <c r="AW356" i="2"/>
  <c r="A356" i="2"/>
  <c r="AW58" i="2"/>
  <c r="A58" i="2"/>
  <c r="AW88" i="2"/>
  <c r="A88" i="2"/>
  <c r="AW118" i="2"/>
  <c r="A118" i="2"/>
  <c r="AW126" i="2"/>
  <c r="A126" i="2"/>
  <c r="AW163" i="2"/>
  <c r="A163" i="2"/>
  <c r="AW186" i="2"/>
  <c r="A186" i="2"/>
  <c r="AW190" i="2"/>
  <c r="A190" i="2"/>
  <c r="AW217" i="2"/>
  <c r="A217" i="2"/>
  <c r="AW219" i="2"/>
  <c r="A219" i="2"/>
  <c r="AW231" i="2"/>
  <c r="A231" i="2"/>
  <c r="AW236" i="2"/>
  <c r="A236" i="2"/>
  <c r="AW272" i="2"/>
  <c r="A272" i="2"/>
  <c r="AW273" i="2"/>
  <c r="A273" i="2"/>
  <c r="AW277" i="2"/>
  <c r="A277" i="2"/>
  <c r="AW104" i="2"/>
  <c r="A104" i="2"/>
  <c r="AW368" i="2"/>
  <c r="A368" i="2"/>
  <c r="AW394" i="2"/>
  <c r="A394" i="2"/>
  <c r="AW10" i="2"/>
  <c r="A10" i="2"/>
  <c r="AW23" i="2"/>
  <c r="A23" i="2"/>
  <c r="AW24" i="2"/>
  <c r="A24" i="2"/>
  <c r="AW40" i="2"/>
  <c r="A40" i="2"/>
  <c r="AW55" i="2"/>
  <c r="A55" i="2"/>
  <c r="AW98" i="2"/>
  <c r="A98" i="2"/>
  <c r="AW130" i="2"/>
  <c r="A130" i="2"/>
  <c r="AW138" i="2"/>
  <c r="A138" i="2"/>
  <c r="AW149" i="2"/>
  <c r="A149" i="2"/>
  <c r="AW160" i="2"/>
  <c r="A160" i="2"/>
  <c r="AW175" i="2"/>
  <c r="A175" i="2"/>
  <c r="AW182" i="2"/>
  <c r="A182" i="2"/>
  <c r="AW194" i="2"/>
  <c r="A194" i="2"/>
  <c r="AW201" i="2"/>
  <c r="A201" i="2"/>
  <c r="AW202" i="2"/>
  <c r="A202" i="2"/>
  <c r="AW205" i="2"/>
  <c r="A205" i="2"/>
  <c r="AW206" i="2"/>
  <c r="A206" i="2"/>
  <c r="AW216" i="2"/>
  <c r="A216" i="2"/>
  <c r="AW222" i="2"/>
  <c r="A222" i="2"/>
  <c r="AW223" i="2"/>
  <c r="A223" i="2"/>
  <c r="AW228" i="2"/>
  <c r="A228" i="2"/>
  <c r="AW229" i="2"/>
  <c r="A229" i="2"/>
  <c r="AW237" i="2"/>
  <c r="A237" i="2"/>
  <c r="AW245" i="2"/>
  <c r="A245" i="2"/>
  <c r="AW248" i="2"/>
  <c r="A248" i="2"/>
  <c r="AW266" i="2"/>
  <c r="A266" i="2"/>
  <c r="AW270" i="2"/>
  <c r="A270" i="2"/>
  <c r="AW120" i="2"/>
  <c r="A120" i="2"/>
  <c r="AW195" i="2"/>
  <c r="A195" i="2"/>
  <c r="AW271" i="2"/>
  <c r="A271" i="2"/>
  <c r="AW278" i="2"/>
  <c r="A278" i="2"/>
  <c r="AW285" i="2"/>
  <c r="A285" i="2"/>
  <c r="AW288" i="2"/>
  <c r="A288" i="2"/>
  <c r="AW291" i="2"/>
  <c r="A291" i="2"/>
  <c r="AW294" i="2"/>
  <c r="A294" i="2"/>
  <c r="AW308" i="2"/>
  <c r="A308" i="2"/>
  <c r="AW309" i="2"/>
  <c r="A309" i="2"/>
  <c r="AW318" i="2"/>
  <c r="A318" i="2"/>
  <c r="AW324" i="2"/>
  <c r="A324" i="2"/>
  <c r="AW346" i="2"/>
  <c r="A346" i="2"/>
  <c r="AW366" i="2"/>
  <c r="A366" i="2"/>
  <c r="AW364" i="2"/>
  <c r="A364" i="2"/>
  <c r="AW365" i="2"/>
  <c r="A365" i="2"/>
  <c r="AW362" i="2"/>
  <c r="A362" i="2"/>
  <c r="AW363" i="2"/>
  <c r="A363" i="2"/>
  <c r="AW197" i="2"/>
  <c r="A197" i="2"/>
  <c r="AW372" i="2"/>
  <c r="A372" i="2"/>
  <c r="AW377" i="2"/>
  <c r="A377" i="2"/>
  <c r="AW389" i="2"/>
  <c r="A389" i="2"/>
  <c r="AW2" i="2"/>
  <c r="A2" i="2"/>
  <c r="AW8" i="2"/>
  <c r="A8" i="2"/>
  <c r="AW27" i="2"/>
  <c r="A27" i="2"/>
  <c r="AW43" i="2"/>
  <c r="A43" i="2"/>
  <c r="AW44" i="2"/>
  <c r="A44" i="2"/>
  <c r="AW46" i="2"/>
  <c r="A46" i="2"/>
  <c r="AW53" i="2"/>
  <c r="A53" i="2"/>
  <c r="AW56" i="2"/>
  <c r="A56" i="2"/>
  <c r="AW60" i="2"/>
  <c r="A60" i="2"/>
  <c r="AW65" i="2"/>
  <c r="A65" i="2"/>
  <c r="AW74" i="2"/>
  <c r="A74" i="2"/>
  <c r="AW77" i="2"/>
  <c r="A77" i="2"/>
  <c r="AW86" i="2"/>
  <c r="A86" i="2"/>
  <c r="AW87" i="2"/>
  <c r="A87" i="2"/>
  <c r="AW95" i="2"/>
  <c r="A95" i="2"/>
  <c r="AW96" i="2"/>
  <c r="A96" i="2"/>
  <c r="AW145" i="2"/>
  <c r="A145" i="2"/>
  <c r="AW157" i="2"/>
  <c r="A157" i="2"/>
  <c r="AW119" i="2"/>
  <c r="A119" i="2"/>
  <c r="AW172" i="2"/>
  <c r="A172" i="2"/>
  <c r="AW80" i="2"/>
  <c r="A80" i="2"/>
  <c r="AW314" i="2"/>
  <c r="A314" i="2"/>
  <c r="AW161" i="2"/>
  <c r="A161" i="2"/>
  <c r="AW178" i="2"/>
  <c r="A178" i="2"/>
  <c r="AW189" i="2"/>
  <c r="A189" i="2"/>
  <c r="AW224" i="2"/>
  <c r="A224" i="2"/>
  <c r="AW227" i="2"/>
  <c r="A227" i="2"/>
  <c r="AW238" i="2"/>
  <c r="A238" i="2"/>
  <c r="AW247" i="2"/>
  <c r="A247" i="2"/>
  <c r="AW267" i="2"/>
  <c r="A267" i="2"/>
  <c r="AW287" i="2"/>
  <c r="A287" i="2"/>
  <c r="AW301" i="2"/>
  <c r="A301" i="2"/>
  <c r="AW307" i="2"/>
  <c r="A307" i="2"/>
  <c r="AW334" i="2"/>
  <c r="A334" i="2"/>
  <c r="AW343" i="2"/>
  <c r="A343" i="2"/>
  <c r="AW347" i="2"/>
  <c r="A347" i="2"/>
  <c r="AW41" i="2"/>
  <c r="A41" i="2"/>
  <c r="AW367" i="2"/>
  <c r="A367" i="2"/>
  <c r="AW373" i="2"/>
  <c r="A373" i="2"/>
  <c r="AW391" i="2"/>
  <c r="A391" i="2"/>
  <c r="AW404" i="2"/>
  <c r="A404" i="2"/>
  <c r="AW405" i="2"/>
  <c r="A405" i="2"/>
  <c r="AW5" i="2"/>
  <c r="A5" i="2"/>
  <c r="AW18" i="2"/>
  <c r="A18" i="2"/>
  <c r="AW30" i="2"/>
  <c r="A30" i="2"/>
  <c r="AW31" i="2"/>
  <c r="A31" i="2"/>
  <c r="AW32" i="2"/>
  <c r="A32" i="2"/>
  <c r="AW34" i="2"/>
  <c r="A34" i="2"/>
  <c r="AW45" i="2"/>
  <c r="A45" i="2"/>
  <c r="AW62" i="2"/>
  <c r="A62" i="2"/>
  <c r="AW69" i="2"/>
  <c r="A69" i="2"/>
  <c r="AW92" i="2"/>
  <c r="A92" i="2"/>
  <c r="AW100" i="2"/>
  <c r="A100" i="2"/>
  <c r="AW114" i="2"/>
  <c r="A114" i="2"/>
  <c r="AW116" i="2"/>
  <c r="A116" i="2"/>
  <c r="AW115" i="2"/>
  <c r="A115" i="2"/>
  <c r="AW117" i="2"/>
  <c r="A117" i="2"/>
  <c r="AW123" i="2"/>
  <c r="A123" i="2"/>
  <c r="AW128" i="2"/>
  <c r="A128" i="2"/>
  <c r="AW131" i="2"/>
  <c r="A131" i="2"/>
  <c r="AW132" i="2"/>
  <c r="A132" i="2"/>
  <c r="AW150" i="2"/>
  <c r="A150" i="2"/>
  <c r="AW156" i="2"/>
  <c r="A156" i="2"/>
  <c r="AW158" i="2"/>
  <c r="A158" i="2"/>
  <c r="AW184" i="2"/>
  <c r="A184" i="2"/>
  <c r="AW187" i="2"/>
  <c r="A187" i="2"/>
  <c r="AW192" i="2"/>
  <c r="A192" i="2"/>
  <c r="AW210" i="2"/>
  <c r="A210" i="2"/>
  <c r="AW213" i="2"/>
  <c r="A213" i="2"/>
  <c r="AW226" i="2"/>
  <c r="A226" i="2"/>
  <c r="AW239" i="2"/>
  <c r="A239" i="2"/>
  <c r="AW47" i="2"/>
  <c r="A47" i="2"/>
  <c r="AW243" i="2"/>
  <c r="A243" i="2"/>
  <c r="AW254" i="2"/>
  <c r="A254" i="2"/>
  <c r="AW256" i="2"/>
  <c r="A256" i="2"/>
  <c r="AW274" i="2"/>
  <c r="A274" i="2"/>
  <c r="AW275" i="2"/>
  <c r="A275" i="2"/>
  <c r="AW283" i="2"/>
  <c r="A283" i="2"/>
  <c r="AW289" i="2"/>
  <c r="A289" i="2"/>
  <c r="AW293" i="2"/>
  <c r="A293" i="2"/>
  <c r="AW298" i="2"/>
  <c r="A298" i="2"/>
  <c r="AW304" i="2"/>
  <c r="A304" i="2"/>
  <c r="AW312" i="2"/>
  <c r="A312" i="2"/>
  <c r="AW323" i="2"/>
  <c r="A323" i="2"/>
  <c r="AW327" i="2"/>
  <c r="A327" i="2"/>
  <c r="AW331" i="2"/>
  <c r="A331" i="2"/>
  <c r="AW345" i="2"/>
  <c r="A345" i="2"/>
  <c r="AW354" i="2"/>
  <c r="A354" i="2"/>
  <c r="AW358" i="2"/>
  <c r="A358" i="2"/>
  <c r="AW360" i="2"/>
  <c r="A360" i="2"/>
  <c r="AW255" i="2"/>
  <c r="A255" i="2"/>
  <c r="AW369" i="2"/>
  <c r="A369" i="2"/>
  <c r="AW374" i="2"/>
  <c r="A374" i="2"/>
  <c r="AW375" i="2"/>
  <c r="A375" i="2"/>
  <c r="AW392" i="2"/>
  <c r="A392" i="2"/>
  <c r="AW402" i="2"/>
  <c r="A402" i="2"/>
  <c r="AW403" i="2"/>
  <c r="A403" i="2"/>
  <c r="AW7" i="2"/>
  <c r="A7" i="2"/>
  <c r="AW16" i="2"/>
  <c r="A16" i="2"/>
  <c r="AW42" i="2"/>
  <c r="A42" i="2"/>
  <c r="AW52" i="2"/>
  <c r="A52" i="2"/>
  <c r="AW64" i="2"/>
  <c r="A64" i="2"/>
  <c r="AW68" i="2"/>
  <c r="A68" i="2"/>
  <c r="AW81" i="2"/>
  <c r="A81" i="2"/>
  <c r="AW82" i="2"/>
  <c r="A82" i="2"/>
  <c r="AW84" i="2"/>
  <c r="A84" i="2"/>
  <c r="AW97" i="2"/>
  <c r="A97" i="2"/>
  <c r="AW127" i="2"/>
  <c r="A127" i="2"/>
  <c r="AW139" i="2"/>
  <c r="A139" i="2"/>
  <c r="AW140" i="2"/>
  <c r="A140" i="2"/>
  <c r="AW151" i="2"/>
  <c r="A151" i="2"/>
  <c r="AW153" i="2"/>
  <c r="A153" i="2"/>
  <c r="AW162" i="2"/>
  <c r="A162" i="2"/>
  <c r="AW166" i="2"/>
  <c r="A166" i="2"/>
  <c r="AW167" i="2"/>
  <c r="A167" i="2"/>
  <c r="AW173" i="2"/>
  <c r="A173" i="2"/>
  <c r="AW176" i="2"/>
  <c r="A176" i="2"/>
  <c r="AW193" i="2"/>
  <c r="A193" i="2"/>
  <c r="AW221" i="2"/>
  <c r="A221" i="2"/>
  <c r="AW251" i="2"/>
  <c r="A251" i="2"/>
  <c r="AW281" i="2"/>
  <c r="A281" i="2"/>
  <c r="AW282" i="2"/>
  <c r="A282" i="2"/>
  <c r="AW297" i="2"/>
  <c r="A297" i="2"/>
  <c r="AW305" i="2"/>
  <c r="A305" i="2"/>
  <c r="AW306" i="2"/>
  <c r="A306" i="2"/>
  <c r="AW319" i="2"/>
  <c r="A319" i="2"/>
  <c r="AW337" i="2"/>
  <c r="A337" i="2"/>
  <c r="AW341" i="2"/>
  <c r="A341" i="2"/>
  <c r="AW344" i="2"/>
  <c r="A344" i="2"/>
  <c r="AW357" i="2"/>
  <c r="A357" i="2"/>
  <c r="AW381" i="2"/>
  <c r="A381" i="2"/>
  <c r="AW17" i="2"/>
  <c r="A17" i="2"/>
  <c r="AW39" i="2"/>
  <c r="A39" i="2"/>
  <c r="AW48" i="2"/>
  <c r="A48" i="2"/>
  <c r="AW57" i="2"/>
  <c r="A57" i="2"/>
  <c r="AW63" i="2"/>
  <c r="A63" i="2"/>
  <c r="AW67" i="2"/>
  <c r="A67" i="2"/>
  <c r="AW75" i="2"/>
  <c r="A75" i="2"/>
  <c r="AW79" i="2"/>
  <c r="A79" i="2"/>
  <c r="AW83" i="2"/>
  <c r="A83" i="2"/>
  <c r="AW91" i="2"/>
  <c r="A91" i="2"/>
  <c r="AW113" i="2"/>
  <c r="A113" i="2"/>
  <c r="AW129" i="2"/>
  <c r="A129" i="2"/>
  <c r="AW133" i="2"/>
  <c r="A133" i="2"/>
  <c r="AW134" i="2"/>
  <c r="A134" i="2"/>
  <c r="AW144" i="2"/>
  <c r="A144" i="2"/>
  <c r="AW146" i="2"/>
  <c r="A146" i="2"/>
  <c r="AW218" i="2"/>
  <c r="A218" i="2"/>
  <c r="AW93" i="2"/>
  <c r="A93" i="2"/>
  <c r="AW244" i="2"/>
  <c r="A244" i="2"/>
  <c r="AW164" i="2"/>
  <c r="A164" i="2"/>
  <c r="AW180" i="2"/>
  <c r="A180" i="2"/>
  <c r="AW185" i="2"/>
  <c r="A185" i="2"/>
  <c r="AW230" i="2"/>
  <c r="A230" i="2"/>
  <c r="AW250" i="2"/>
  <c r="A250" i="2"/>
  <c r="AW262" i="2"/>
  <c r="A262" i="2"/>
  <c r="AW263" i="2"/>
  <c r="A263" i="2"/>
  <c r="AW181" i="2"/>
  <c r="A181" i="2"/>
  <c r="AW269" i="2"/>
  <c r="A269" i="2"/>
  <c r="AW279" i="2"/>
  <c r="A279" i="2"/>
  <c r="AW284" i="2"/>
  <c r="A284" i="2"/>
  <c r="AW286" i="2"/>
  <c r="A286" i="2"/>
  <c r="AW295" i="2"/>
  <c r="A295" i="2"/>
  <c r="AW296" i="2"/>
  <c r="A296" i="2"/>
  <c r="AW302" i="2"/>
  <c r="A302" i="2"/>
  <c r="AW310" i="2"/>
  <c r="A310" i="2"/>
  <c r="AW326" i="2"/>
  <c r="A326" i="2"/>
  <c r="AW335" i="2"/>
  <c r="A335" i="2"/>
  <c r="AW336" i="2"/>
  <c r="A336" i="2"/>
  <c r="AW339" i="2"/>
  <c r="A339" i="2"/>
  <c r="AW340" i="2"/>
  <c r="A340" i="2"/>
  <c r="AW353" i="2"/>
  <c r="A353" i="2"/>
  <c r="AW378" i="2"/>
  <c r="A378" i="2"/>
  <c r="AW382" i="2"/>
  <c r="A382" i="2"/>
  <c r="AW385" i="2"/>
  <c r="A385" i="2"/>
  <c r="AW386" i="2"/>
  <c r="A386" i="2"/>
  <c r="AW390" i="2"/>
  <c r="A390" i="2"/>
  <c r="AW393" i="2"/>
  <c r="A393" i="2"/>
  <c r="AW3" i="2"/>
  <c r="A3" i="2"/>
  <c r="AW6" i="2"/>
  <c r="A6" i="2"/>
  <c r="AW25" i="2"/>
  <c r="A25" i="2"/>
  <c r="AW54" i="2"/>
  <c r="A54" i="2"/>
  <c r="AW66" i="2"/>
  <c r="A66" i="2"/>
  <c r="AW71" i="2"/>
  <c r="A71" i="2"/>
  <c r="AW72" i="2"/>
  <c r="A72" i="2"/>
  <c r="AW101" i="2"/>
  <c r="A101" i="2"/>
  <c r="AW106" i="2"/>
  <c r="A106" i="2"/>
  <c r="AW107" i="2"/>
  <c r="A107" i="2"/>
  <c r="AW109" i="2"/>
  <c r="A109" i="2"/>
  <c r="AW110" i="2"/>
  <c r="A110" i="2"/>
  <c r="AW121" i="2"/>
  <c r="A121" i="2"/>
  <c r="AW122" i="2"/>
  <c r="A122" i="2"/>
  <c r="AW125" i="2"/>
  <c r="A125" i="2"/>
  <c r="AW147" i="2"/>
  <c r="A147" i="2"/>
  <c r="AW148" i="2"/>
  <c r="A148" i="2"/>
  <c r="AW155" i="2"/>
  <c r="A155" i="2"/>
  <c r="AW159" i="2"/>
  <c r="A159" i="2"/>
  <c r="AW165" i="2"/>
  <c r="A165" i="2"/>
  <c r="AW169" i="2"/>
  <c r="A169" i="2"/>
  <c r="AW171" i="2"/>
  <c r="A171" i="2"/>
  <c r="AW211" i="2"/>
  <c r="A211" i="2"/>
  <c r="AW215" i="2"/>
  <c r="A215" i="2"/>
  <c r="AW252" i="2"/>
  <c r="A252" i="2"/>
  <c r="AW260" i="2"/>
  <c r="A260" i="2"/>
  <c r="AW264" i="2"/>
  <c r="A264" i="2"/>
  <c r="AW265" i="2"/>
  <c r="A265" i="2"/>
  <c r="AW311" i="2"/>
  <c r="A311" i="2"/>
  <c r="AW321" i="2"/>
  <c r="A321" i="2"/>
  <c r="AW332" i="2"/>
  <c r="A332" i="2"/>
  <c r="AW355" i="2"/>
  <c r="A355" i="2"/>
  <c r="AW359" i="2"/>
  <c r="A359" i="2"/>
  <c r="AW376" i="2"/>
  <c r="A376" i="2"/>
  <c r="AW380" i="2"/>
  <c r="A380" i="2"/>
  <c r="AW395" i="2"/>
  <c r="A395" i="2"/>
  <c r="AW396" i="2"/>
  <c r="A396" i="2"/>
  <c r="AW397" i="2"/>
  <c r="A397" i="2"/>
  <c r="AW399" i="2"/>
  <c r="A399" i="2"/>
  <c r="AW408" i="2"/>
  <c r="A408" i="2"/>
  <c r="AW409" i="2"/>
  <c r="A409" i="2"/>
  <c r="AW11" i="2"/>
  <c r="A11" i="2"/>
  <c r="AW12" i="2"/>
  <c r="A12" i="2"/>
  <c r="AW14" i="2"/>
  <c r="A14" i="2"/>
  <c r="AW19" i="2"/>
  <c r="A19" i="2"/>
  <c r="AW22" i="2"/>
  <c r="A22" i="2"/>
  <c r="AW26" i="2"/>
  <c r="A26" i="2"/>
  <c r="AW36" i="2"/>
  <c r="A36" i="2"/>
  <c r="AW407" i="2"/>
  <c r="A407" i="2"/>
  <c r="AW38" i="2"/>
  <c r="A38" i="2"/>
  <c r="AW383" i="2"/>
  <c r="A383" i="2"/>
  <c r="AW70" i="2"/>
  <c r="A70" i="2"/>
  <c r="AW73" i="2"/>
  <c r="A73" i="2"/>
  <c r="AW78" i="2"/>
  <c r="A78" i="2"/>
  <c r="AW105" i="2"/>
  <c r="A105" i="2"/>
  <c r="AW108" i="2"/>
  <c r="A108" i="2"/>
  <c r="AW135" i="2"/>
  <c r="A135" i="2"/>
  <c r="AW136" i="2"/>
  <c r="A136" i="2"/>
  <c r="AW143" i="2"/>
  <c r="A143" i="2"/>
  <c r="AW152" i="2"/>
  <c r="A152" i="2"/>
  <c r="AW154" i="2"/>
  <c r="A154" i="2"/>
  <c r="AW168" i="2"/>
  <c r="A168" i="2"/>
  <c r="AW170" i="2"/>
  <c r="A170" i="2"/>
  <c r="AW177" i="2"/>
  <c r="A177" i="2"/>
  <c r="AW183" i="2"/>
  <c r="A183" i="2"/>
  <c r="AW191" i="2"/>
  <c r="A191" i="2"/>
  <c r="AW198" i="2"/>
  <c r="A198" i="2"/>
  <c r="AW200" i="2"/>
  <c r="A200" i="2"/>
  <c r="AW225" i="2"/>
  <c r="A225" i="2"/>
  <c r="AW232" i="2"/>
  <c r="A232" i="2"/>
  <c r="AW233" i="2"/>
  <c r="A233" i="2"/>
  <c r="AW253" i="2"/>
  <c r="A253" i="2"/>
  <c r="AW257" i="2"/>
  <c r="A257" i="2"/>
  <c r="AW258" i="2"/>
  <c r="A258" i="2"/>
  <c r="AW280" i="2"/>
  <c r="A280" i="2"/>
  <c r="AW300" i="2"/>
  <c r="A300" i="2"/>
  <c r="AW315" i="2"/>
  <c r="A315" i="2"/>
  <c r="AW322" i="2"/>
  <c r="A322" i="2"/>
  <c r="AW330" i="2"/>
  <c r="A330" i="2"/>
  <c r="AW333" i="2"/>
  <c r="A333" i="2"/>
  <c r="AW338" i="2"/>
  <c r="A338" i="2"/>
  <c r="AW348" i="2"/>
  <c r="A348" i="2"/>
  <c r="AW352" i="2"/>
  <c r="A352" i="2"/>
  <c r="AW388" i="2"/>
  <c r="A388" i="2"/>
  <c r="AW401" i="2"/>
  <c r="A401" i="2"/>
  <c r="AW406" i="2"/>
  <c r="A406" i="2"/>
  <c r="AW370" i="2"/>
  <c r="A370" i="2"/>
  <c r="AW137" i="2"/>
  <c r="A137" i="2"/>
  <c r="AW384" i="2"/>
  <c r="A384" i="2"/>
  <c r="AW328" i="2"/>
  <c r="A328" i="2"/>
  <c r="AW4" i="2"/>
  <c r="A4" i="2"/>
  <c r="AW21" i="2"/>
  <c r="A21" i="2"/>
  <c r="AW234" i="2"/>
  <c r="A234" i="2"/>
  <c r="AW28" i="2"/>
  <c r="A28" i="2"/>
  <c r="AW111" i="2"/>
  <c r="A111" i="2"/>
  <c r="AW141" i="2"/>
  <c r="A141" i="2"/>
  <c r="AW276" i="2"/>
  <c r="A276" i="2"/>
  <c r="AW292" i="2"/>
  <c r="A292" i="2"/>
  <c r="AW59" i="2"/>
  <c r="A59" i="2"/>
  <c r="AW299" i="2"/>
  <c r="A299" i="2"/>
  <c r="AW33" i="2"/>
  <c r="A33" i="2"/>
  <c r="AW316" i="2"/>
  <c r="A316" i="2"/>
  <c r="AW90" i="2"/>
  <c r="A90" i="2"/>
  <c r="AW214" i="2"/>
  <c r="A214" i="2"/>
  <c r="AW203" i="2"/>
  <c r="A203" i="2"/>
  <c r="AW13" i="2"/>
  <c r="A13" i="2"/>
  <c r="AW361" i="2"/>
  <c r="A361" i="2"/>
  <c r="AW103" i="2"/>
  <c r="A103" i="2"/>
  <c r="AW241" i="2"/>
  <c r="A241" i="2"/>
  <c r="AW240" i="2"/>
  <c r="A240" i="2"/>
  <c r="AW142" i="2"/>
  <c r="A142" i="2"/>
  <c r="AW379" i="2"/>
  <c r="A379" i="2"/>
  <c r="AW188" i="2"/>
  <c r="A188" i="2"/>
  <c r="AW51" i="2"/>
  <c r="A51" i="2"/>
  <c r="AW94" i="2"/>
  <c r="A94" i="2"/>
  <c r="AW99" i="2"/>
  <c r="A99" i="2"/>
  <c r="AW174" i="2"/>
  <c r="A174" i="2"/>
  <c r="AW199" i="2"/>
  <c r="A199" i="2"/>
  <c r="AW204" i="2"/>
  <c r="A204" i="2"/>
  <c r="AW212" i="2"/>
  <c r="A212" i="2"/>
  <c r="AW242" i="2"/>
  <c r="A242" i="2"/>
  <c r="AW246" i="2"/>
  <c r="A246" i="2"/>
  <c r="AW249" i="2"/>
  <c r="A249" i="2"/>
  <c r="AW268" i="2"/>
  <c r="A268" i="2"/>
  <c r="AW303" i="2"/>
  <c r="A303" i="2"/>
  <c r="AW50" i="2"/>
  <c r="A50" i="2"/>
  <c r="AW371" i="2"/>
  <c r="A371" i="2"/>
  <c r="AW387" i="2"/>
  <c r="A387" i="2"/>
  <c r="AW398" i="2"/>
  <c r="A398" i="2"/>
  <c r="AW49" i="2"/>
  <c r="A49" i="2"/>
  <c r="AW235" i="2"/>
  <c r="A235" i="2"/>
  <c r="AW112" i="2"/>
  <c r="A112" i="2"/>
  <c r="AW325" i="2"/>
  <c r="A325" i="2"/>
  <c r="AW61" i="2"/>
  <c r="A61" i="2"/>
  <c r="AW261" i="2"/>
  <c r="A261" i="2"/>
  <c r="AW329" i="2"/>
  <c r="A329" i="2"/>
  <c r="AW410" i="2"/>
  <c r="A410" i="2"/>
  <c r="AW411" i="2"/>
  <c r="A411" i="2"/>
  <c r="AW412" i="2"/>
  <c r="A412" i="2"/>
  <c r="AW413" i="2"/>
  <c r="A413" i="2"/>
  <c r="AW414" i="2"/>
  <c r="A414" i="2"/>
  <c r="AW415" i="2"/>
  <c r="A415" i="2"/>
  <c r="AW416" i="2"/>
  <c r="A416" i="2"/>
  <c r="AW417" i="2"/>
  <c r="A417" i="2"/>
  <c r="AW418" i="2"/>
  <c r="A418" i="2"/>
  <c r="AW419" i="2"/>
  <c r="A419" i="2"/>
  <c r="AW420" i="2"/>
  <c r="A420" i="2"/>
  <c r="AW421" i="2"/>
  <c r="A421" i="2"/>
  <c r="AW422" i="2"/>
  <c r="A422" i="2"/>
  <c r="AW423" i="2"/>
  <c r="A423" i="2"/>
  <c r="AW424" i="2"/>
  <c r="A424" i="2"/>
  <c r="AW425" i="2"/>
  <c r="A425" i="2"/>
  <c r="AW426" i="2"/>
  <c r="A426" i="2"/>
  <c r="AW427" i="2"/>
  <c r="A427" i="2"/>
  <c r="AW428" i="2"/>
  <c r="A428" i="2"/>
  <c r="AW429" i="2"/>
  <c r="A429" i="2"/>
  <c r="AW430" i="2"/>
  <c r="A430" i="2"/>
  <c r="AW431" i="2"/>
  <c r="A431" i="2"/>
  <c r="AW432" i="2"/>
  <c r="A432" i="2"/>
  <c r="AW433" i="2"/>
  <c r="A433" i="2"/>
  <c r="AW434" i="2"/>
  <c r="A434" i="2"/>
  <c r="AW435" i="2"/>
  <c r="A435" i="2"/>
  <c r="AW313" i="2"/>
  <c r="A313" i="2"/>
  <c r="AW85" i="2"/>
  <c r="A85" i="2"/>
  <c r="AW317" i="2"/>
  <c r="A317" i="2"/>
  <c r="AW220" i="2"/>
  <c r="A220" i="2"/>
  <c r="AW76" i="2"/>
  <c r="A76" i="2"/>
  <c r="AW124" i="2"/>
  <c r="A124" i="2"/>
  <c r="AW259" i="2"/>
  <c r="A259" i="2"/>
  <c r="AW400" i="2"/>
  <c r="A400" i="2"/>
  <c r="AW196" i="2"/>
  <c r="A196" i="2"/>
  <c r="AW29" i="2"/>
  <c r="A29" i="2"/>
  <c r="AW35" i="2"/>
  <c r="A35" i="2"/>
  <c r="AW89" i="2"/>
  <c r="A89" i="2"/>
  <c r="AW320" i="2"/>
  <c r="A320" i="2"/>
  <c r="AW209" i="2"/>
  <c r="A209" i="2"/>
  <c r="AW350" i="2"/>
  <c r="A350" i="2"/>
  <c r="AW349" i="2"/>
  <c r="A349" i="2"/>
  <c r="AW208" i="2"/>
  <c r="A208" i="2"/>
  <c r="AW207" i="2"/>
  <c r="A207" i="2"/>
  <c r="AW102" i="2"/>
  <c r="A102" i="2"/>
  <c r="AW15" i="2"/>
  <c r="A15" i="2"/>
  <c r="AW290" i="2"/>
  <c r="A290" i="2"/>
  <c r="AW342" i="2"/>
  <c r="A342" i="2"/>
  <c r="G3" i="1" l="1"/>
  <c r="F12" i="1"/>
  <c r="B12" i="1"/>
  <c r="C11" i="1"/>
  <c r="D10" i="1"/>
  <c r="E9" i="1"/>
  <c r="F8" i="1"/>
  <c r="B8" i="1"/>
  <c r="C7" i="1"/>
  <c r="D6" i="1"/>
  <c r="E5" i="1"/>
  <c r="E10" i="1"/>
  <c r="C8" i="1"/>
  <c r="F5" i="1"/>
  <c r="E12" i="1"/>
  <c r="F11" i="1"/>
  <c r="B11" i="1"/>
  <c r="C10" i="1"/>
  <c r="D9" i="1"/>
  <c r="E8" i="1"/>
  <c r="F7" i="1"/>
  <c r="B7" i="1"/>
  <c r="C6" i="1"/>
  <c r="D5" i="1"/>
  <c r="D11" i="1"/>
  <c r="B9" i="1"/>
  <c r="D7" i="1"/>
  <c r="B5" i="1"/>
  <c r="D12" i="1"/>
  <c r="E11" i="1"/>
  <c r="F10" i="1"/>
  <c r="B10" i="1"/>
  <c r="C9" i="1"/>
  <c r="D8" i="1"/>
  <c r="E7" i="1"/>
  <c r="F6" i="1"/>
  <c r="B6" i="1"/>
  <c r="C5" i="1"/>
  <c r="C12" i="1"/>
  <c r="F9" i="1"/>
  <c r="E6" i="1"/>
  <c r="AV442" i="2"/>
  <c r="B13" i="1" l="1"/>
  <c r="F13" i="1"/>
  <c r="H13" i="1" s="1"/>
  <c r="E13" i="1"/>
  <c r="D13" i="1"/>
  <c r="C13" i="1"/>
  <c r="AG442" i="2"/>
  <c r="X442" i="2"/>
  <c r="O442" i="2"/>
  <c r="O447" i="2" s="1"/>
  <c r="F442" i="2"/>
  <c r="U442" i="2"/>
  <c r="U447" i="2" s="1"/>
  <c r="Z442" i="2" l="1"/>
  <c r="Z447" i="2" s="1"/>
  <c r="R442" i="2"/>
  <c r="R447" i="2" s="1"/>
  <c r="AH442" i="2"/>
  <c r="AH447" i="2" s="1"/>
  <c r="M442" i="2"/>
  <c r="M447" i="2" s="1"/>
  <c r="AC442" i="2"/>
  <c r="AC447" i="2" s="1"/>
  <c r="D442" i="2"/>
  <c r="D447" i="2" s="1"/>
  <c r="I442" i="2"/>
  <c r="I447" i="2" s="1"/>
  <c r="T442" i="2"/>
  <c r="T447" i="2" s="1"/>
  <c r="Y442" i="2"/>
  <c r="Y447" i="2" s="1"/>
  <c r="E442" i="2"/>
  <c r="N442" i="2"/>
  <c r="N447" i="2" s="1"/>
  <c r="AD442" i="2"/>
  <c r="AD447" i="2" s="1"/>
  <c r="AI442" i="2"/>
  <c r="AI447" i="2" s="1"/>
  <c r="B442" i="2"/>
  <c r="G442" i="2"/>
  <c r="K442" i="2"/>
  <c r="K447" i="2" s="1"/>
  <c r="P442" i="2"/>
  <c r="P447" i="2" s="1"/>
  <c r="AA442" i="2"/>
  <c r="AA447" i="2" s="1"/>
  <c r="AE442" i="2"/>
  <c r="AE447" i="2" s="1"/>
  <c r="AJ442" i="2"/>
  <c r="AJ447" i="2" s="1"/>
  <c r="C442" i="2"/>
  <c r="H442" i="2"/>
  <c r="L442" i="2"/>
  <c r="L447" i="2" s="1"/>
  <c r="Q442" i="2"/>
  <c r="Q447" i="2" s="1"/>
  <c r="W442" i="2"/>
  <c r="W447" i="2" s="1"/>
  <c r="AF442" i="2"/>
  <c r="AF447" i="2" s="1"/>
  <c r="F447" i="2"/>
  <c r="AP442" i="2"/>
  <c r="H447" i="2" l="1"/>
  <c r="AR442" i="2"/>
  <c r="AR447" i="2" s="1"/>
  <c r="G447" i="2"/>
  <c r="AQ442" i="2"/>
  <c r="AQ447" i="2" s="1"/>
  <c r="AM442" i="2"/>
  <c r="AM447" i="2" s="1"/>
  <c r="C447" i="2"/>
  <c r="B447" i="2"/>
  <c r="AL442" i="2"/>
  <c r="AL447" i="2" s="1"/>
  <c r="AS442" i="2"/>
  <c r="AS447" i="2" s="1"/>
  <c r="E447" i="2"/>
  <c r="AO442" i="2"/>
  <c r="AO447" i="2" s="1"/>
  <c r="AG447" i="2" l="1"/>
  <c r="X447" i="2"/>
  <c r="AP447" i="2" l="1"/>
  <c r="V442" i="2" l="1"/>
  <c r="V447" i="2" s="1"/>
  <c r="AN442" i="2" l="1"/>
  <c r="AN447" i="2" s="1"/>
  <c r="AB442" i="2" l="1"/>
  <c r="AB447" i="2" s="1"/>
  <c r="S442" i="2" l="1"/>
  <c r="S447" i="2" s="1"/>
  <c r="AK442" i="2"/>
  <c r="AK447" i="2" s="1"/>
  <c r="J442" i="2"/>
  <c r="J447" i="2" s="1"/>
  <c r="AT442" i="2"/>
  <c r="AT447" i="2" l="1"/>
  <c r="AU447" i="2" s="1"/>
  <c r="AU442" i="2"/>
</calcChain>
</file>

<file path=xl/sharedStrings.xml><?xml version="1.0" encoding="utf-8"?>
<sst xmlns="http://schemas.openxmlformats.org/spreadsheetml/2006/main" count="3050" uniqueCount="1131">
  <si>
    <t>PRVkoodi / prv-kod</t>
  </si>
  <si>
    <t>Kaikki seurakunnat ja seurakuntayhtymät / Alla församlingar och kyrkliga samfälligheter</t>
  </si>
  <si>
    <t>HPK_Koodi / stif_kod</t>
  </si>
  <si>
    <t>Hiippakunta / Stif</t>
  </si>
  <si>
    <t>RVK_koodi / prosteri_kod</t>
  </si>
  <si>
    <t>Rovastikunnan nimi / Prosteri</t>
  </si>
  <si>
    <t xml:space="preserve">Kpkisrk=1, maasrk=2 </t>
  </si>
  <si>
    <t xml:space="preserve"> 1= yksittäinen seurakunta, 2=srkyhtymään kuuluva  / 1=enskild förs. 2 = hör till samf.</t>
  </si>
  <si>
    <t xml:space="preserve"> SLS Vapaaehtoinen yksityisiltä /Frivilliga enskilda gåvor</t>
  </si>
  <si>
    <t>SLEY Vapaaehtoinen yksityisiltä  /Frivilliga enskilda gåvor</t>
  </si>
  <si>
    <t>SLEF Vapaaehtoinen yksityisiltä  /Frivilliga enskilda gåvor</t>
  </si>
  <si>
    <t>SPS Vapaaehtoinen yksityisiltä  /Frivilliga enskilda gåvor</t>
  </si>
  <si>
    <t>SEKL Vapaaehtoinen yksityisiltä  /Frivilliga enskilda gåvor</t>
  </si>
  <si>
    <t>ELK Vapaaehtoinen yksityisiltä  /Frivilliga enskilda gåvor</t>
  </si>
  <si>
    <t>SANSA Vapaaehtoinen yksityisiltä  /Frivilliga enskilda gåvor</t>
  </si>
  <si>
    <t>KUA                                            Vapaaehtoinen yksityisiltä  /Frivilliga enskilda gåvor</t>
  </si>
  <si>
    <t>Vapaaehtoinen yksityisiltä yhteensä  /Frivilliga enskilda gåvor totalt</t>
  </si>
  <si>
    <t>SLS vapaaehtoinen seurakunnilta/ Frivilliga församlingarna</t>
  </si>
  <si>
    <t>SLEY vapaaehtoinen seurakunnilta/ Frivilliga församlingarna</t>
  </si>
  <si>
    <t>SLEF vapaaehtoinen seurakunnilta/ Frivilliga församlingarna</t>
  </si>
  <si>
    <t>SPS vapaaehtoinen seurakunnilta/ Frivilliga församlingarna</t>
  </si>
  <si>
    <t>SEKL vapaaehtoinen seurakunnilta/ Frivilliga församlingarna</t>
  </si>
  <si>
    <t>ELK vapaaehtoinen seurakunnilta/ Frivilliga församlingarna</t>
  </si>
  <si>
    <t>SANSA vapaaehtoinen seurakunnilta/ Frivilliga församlingarna</t>
  </si>
  <si>
    <t>KUA vapaaehtoinen seurakunnilta/ Frivilliga församlingarna</t>
  </si>
  <si>
    <t>Vapaaehtoinen seurakunnilta yhteensä / frivilliga församlingarna totalt</t>
  </si>
  <si>
    <t>SLS talousarvio-määräraha / budgetanslag</t>
  </si>
  <si>
    <t>SLEY talousarvio-määräraha / budgetanslag</t>
  </si>
  <si>
    <t>SLEF talousarvio-määräraha / budgetanslag</t>
  </si>
  <si>
    <t>SPS talousarvio-määräraha / budgetanslag</t>
  </si>
  <si>
    <t>SEKL talousarvio-määräraha / budgetanslag</t>
  </si>
  <si>
    <t>ELK talousarvio-määräraha / budgetanslag</t>
  </si>
  <si>
    <t>SANSA talousarvio-määräraha / budgetanslag</t>
  </si>
  <si>
    <t>KUA talousarvio-määräraha / budgetanslag</t>
  </si>
  <si>
    <t>Yhteensä / Totalt</t>
  </si>
  <si>
    <t>SLS testamentit / testamenten</t>
  </si>
  <si>
    <t>SLEY testamentit / testamenten</t>
  </si>
  <si>
    <t>SLEF testamentit / testamenten</t>
  </si>
  <si>
    <t>SPS testamentit / testamenten</t>
  </si>
  <si>
    <t>SEKL testamentit / testamenten</t>
  </si>
  <si>
    <t>ELK testamentit / testamenten</t>
  </si>
  <si>
    <t>SANSA testamentit / testamenten</t>
  </si>
  <si>
    <t>KUA testamentit / testamenten</t>
  </si>
  <si>
    <t>yhteensä / totalt</t>
  </si>
  <si>
    <t>SLS yhteensä / totalt</t>
  </si>
  <si>
    <t>SLEY yhteensä / totalt</t>
  </si>
  <si>
    <t>SLEF yhteensä / totalt</t>
  </si>
  <si>
    <t>SPS yhteensä / totalt</t>
  </si>
  <si>
    <t>SEKL yhteensä / totalt</t>
  </si>
  <si>
    <t>ELK yhteensä / totalt</t>
  </si>
  <si>
    <t>SANSA yhteensä / totalt</t>
  </si>
  <si>
    <t>KUA yhteensä / totalt</t>
  </si>
  <si>
    <t>Kaikki yhteensä</t>
  </si>
  <si>
    <t>Kokonais-kannatus € / jäsen Totalt € / medlem</t>
  </si>
  <si>
    <t>Jäseniä</t>
  </si>
  <si>
    <t>H00008</t>
  </si>
  <si>
    <t>Helsingin hpk.</t>
  </si>
  <si>
    <t>R00077</t>
  </si>
  <si>
    <t>Porvoon rvk.</t>
  </si>
  <si>
    <t>000801</t>
  </si>
  <si>
    <t>H00009</t>
  </si>
  <si>
    <t>Espoon hpk.</t>
  </si>
  <si>
    <t>R00074</t>
  </si>
  <si>
    <t>Espoon trvk.</t>
  </si>
  <si>
    <t>R00079</t>
  </si>
  <si>
    <t>Tapiolan rvk.</t>
  </si>
  <si>
    <t>000804</t>
  </si>
  <si>
    <t>R00075</t>
  </si>
  <si>
    <t>Lojo prost.</t>
  </si>
  <si>
    <t>000844</t>
  </si>
  <si>
    <t>R00073</t>
  </si>
  <si>
    <t>Vantaan rvk.</t>
  </si>
  <si>
    <t>R00078</t>
  </si>
  <si>
    <t>Nurmijärven rvk.</t>
  </si>
  <si>
    <t>R00076</t>
  </si>
  <si>
    <t>Tuusulan rvk.</t>
  </si>
  <si>
    <t>000814</t>
  </si>
  <si>
    <t>004006</t>
  </si>
  <si>
    <t>Loviisanseudun seurakuntayhtymä</t>
  </si>
  <si>
    <t>Lohjan rvk.</t>
  </si>
  <si>
    <t>H00002</t>
  </si>
  <si>
    <t>Tampereen hpk.</t>
  </si>
  <si>
    <t>R00017</t>
  </si>
  <si>
    <t>Hollolan rvk.</t>
  </si>
  <si>
    <t>000831</t>
  </si>
  <si>
    <t>H00001</t>
  </si>
  <si>
    <t>Turun arkkihpk.</t>
  </si>
  <si>
    <t>R00003</t>
  </si>
  <si>
    <t>Paimion rvk.</t>
  </si>
  <si>
    <t>R00085</t>
  </si>
  <si>
    <t>Ala-Satakunnan rvk.</t>
  </si>
  <si>
    <t>R00007</t>
  </si>
  <si>
    <t>Porin rvk.</t>
  </si>
  <si>
    <t>R00009</t>
  </si>
  <si>
    <t>Loimaan rvk.</t>
  </si>
  <si>
    <t>R00005</t>
  </si>
  <si>
    <t>Vehmaan rvk.</t>
  </si>
  <si>
    <t>000830</t>
  </si>
  <si>
    <t>R00002</t>
  </si>
  <si>
    <t>Naantalin rvk.</t>
  </si>
  <si>
    <t>004004</t>
  </si>
  <si>
    <t>000839</t>
  </si>
  <si>
    <t>R00001</t>
  </si>
  <si>
    <t>Turun trvk.</t>
  </si>
  <si>
    <t>R00015</t>
  </si>
  <si>
    <t>Sääksmäen rvk.</t>
  </si>
  <si>
    <t>R00021</t>
  </si>
  <si>
    <t>Tammelan rvk.</t>
  </si>
  <si>
    <t>R00013</t>
  </si>
  <si>
    <t>Hämeenlinnan rvk.</t>
  </si>
  <si>
    <t>004005</t>
  </si>
  <si>
    <t>R00016</t>
  </si>
  <si>
    <t>Janakkalan rvk.</t>
  </si>
  <si>
    <t>R00020</t>
  </si>
  <si>
    <t>Hämeenkyrön rvk.</t>
  </si>
  <si>
    <t>R00019</t>
  </si>
  <si>
    <t>Ruoveden rvk.</t>
  </si>
  <si>
    <t>000820</t>
  </si>
  <si>
    <t>000837</t>
  </si>
  <si>
    <t>R00012</t>
  </si>
  <si>
    <t>Tampereen trvk.</t>
  </si>
  <si>
    <t>H00003</t>
  </si>
  <si>
    <t>Oulun hpk.</t>
  </si>
  <si>
    <t>R00026</t>
  </si>
  <si>
    <t>Kalajoen rvk.</t>
  </si>
  <si>
    <t>R00030</t>
  </si>
  <si>
    <t>Lapin rvk.</t>
  </si>
  <si>
    <t>R00023</t>
  </si>
  <si>
    <t>Limingan rvk.</t>
  </si>
  <si>
    <t>R00027</t>
  </si>
  <si>
    <t>Kokkolan rvk.</t>
  </si>
  <si>
    <t>000826</t>
  </si>
  <si>
    <t>R00022</t>
  </si>
  <si>
    <t>Oulun trvk.</t>
  </si>
  <si>
    <t>R00029</t>
  </si>
  <si>
    <t>Kemi-Tornion rvk.</t>
  </si>
  <si>
    <t>R00028</t>
  </si>
  <si>
    <t>Rovaniemen rvk.</t>
  </si>
  <si>
    <t>000816</t>
  </si>
  <si>
    <t>Kokkolan srky.</t>
  </si>
  <si>
    <t>R00083</t>
  </si>
  <si>
    <t>Koillismaan rvk.</t>
  </si>
  <si>
    <t>H00004</t>
  </si>
  <si>
    <t>Mikkelin hpk.</t>
  </si>
  <si>
    <t>R00038</t>
  </si>
  <si>
    <t>Heinolan rvk.</t>
  </si>
  <si>
    <t>R00025</t>
  </si>
  <si>
    <t>Raahen rvk.</t>
  </si>
  <si>
    <t>004001</t>
  </si>
  <si>
    <t>R00036</t>
  </si>
  <si>
    <t>Kouvolan rvk.</t>
  </si>
  <si>
    <t>R00031</t>
  </si>
  <si>
    <t>Mikkelin trvk.</t>
  </si>
  <si>
    <t>R00034</t>
  </si>
  <si>
    <t>Imatran rvk.</t>
  </si>
  <si>
    <t>000822</t>
  </si>
  <si>
    <t>R00035</t>
  </si>
  <si>
    <t>Lappeenrannan rvk.</t>
  </si>
  <si>
    <t>R00032</t>
  </si>
  <si>
    <t>Savonlinnan rvk.</t>
  </si>
  <si>
    <t>000817</t>
  </si>
  <si>
    <t>R00037</t>
  </si>
  <si>
    <t>Kotkan rvk.</t>
  </si>
  <si>
    <t>000808</t>
  </si>
  <si>
    <t>Joensuun ev.-lut. srky.</t>
  </si>
  <si>
    <t>H00006</t>
  </si>
  <si>
    <t>Kuopion hpk.</t>
  </si>
  <si>
    <t>R00054</t>
  </si>
  <si>
    <t>Joensuun rvk.</t>
  </si>
  <si>
    <t>R00084</t>
  </si>
  <si>
    <t>Rautalammin rvk.</t>
  </si>
  <si>
    <t>R00052</t>
  </si>
  <si>
    <t>Kajaanin rvk.</t>
  </si>
  <si>
    <t>004007</t>
  </si>
  <si>
    <t>Ylä-Savon seurakuntayhtymä</t>
  </si>
  <si>
    <t>R00051</t>
  </si>
  <si>
    <t>Iisalmen rvk.</t>
  </si>
  <si>
    <t>R00049</t>
  </si>
  <si>
    <t>Siilinjärven rvk.</t>
  </si>
  <si>
    <t>000819</t>
  </si>
  <si>
    <t>R00048</t>
  </si>
  <si>
    <t>Kuopion trvk.</t>
  </si>
  <si>
    <t>H00007</t>
  </si>
  <si>
    <t>Lapuan hpk.</t>
  </si>
  <si>
    <t>R00081</t>
  </si>
  <si>
    <t>Järvi-Pohjanmaan rvk.</t>
  </si>
  <si>
    <t>R00080</t>
  </si>
  <si>
    <t>Etelä-Pohjanmaan rvk.</t>
  </si>
  <si>
    <t>R00063</t>
  </si>
  <si>
    <t>Parkanon rvk.</t>
  </si>
  <si>
    <t>R00061</t>
  </si>
  <si>
    <t>Kauhajoen rvk.</t>
  </si>
  <si>
    <t>R00062</t>
  </si>
  <si>
    <t>Isonkyrön rvk.</t>
  </si>
  <si>
    <t>R00082</t>
  </si>
  <si>
    <t>Pohjoisen Keski-Suomen rvk.</t>
  </si>
  <si>
    <t>R00064</t>
  </si>
  <si>
    <t>Jyväskylän rvk.</t>
  </si>
  <si>
    <t>000828</t>
  </si>
  <si>
    <t>000841</t>
  </si>
  <si>
    <t>000860</t>
  </si>
  <si>
    <t>Malax ksamf.</t>
  </si>
  <si>
    <t>H00005</t>
  </si>
  <si>
    <t>Borgå stift</t>
  </si>
  <si>
    <t>R00046</t>
  </si>
  <si>
    <t>Korsholms prost.</t>
  </si>
  <si>
    <t>R00039</t>
  </si>
  <si>
    <t>Porvoon trvk.</t>
  </si>
  <si>
    <t>R00044</t>
  </si>
  <si>
    <t>Ålands prost.</t>
  </si>
  <si>
    <t>R00041</t>
  </si>
  <si>
    <t>Mellersta nylands prost.</t>
  </si>
  <si>
    <t>R00047</t>
  </si>
  <si>
    <t>Pedersöre prost.</t>
  </si>
  <si>
    <t>R00042</t>
  </si>
  <si>
    <t>Raseborgs prost.</t>
  </si>
  <si>
    <t>000853</t>
  </si>
  <si>
    <t>Korsholms ksamf.</t>
  </si>
  <si>
    <t>R00045</t>
  </si>
  <si>
    <t>Närpes prost.</t>
  </si>
  <si>
    <t>000818</t>
  </si>
  <si>
    <t>000835</t>
  </si>
  <si>
    <t>000866</t>
  </si>
  <si>
    <t>Siuntion srky.</t>
  </si>
  <si>
    <t>Mustasaaren rvk.</t>
  </si>
  <si>
    <t>R00043</t>
  </si>
  <si>
    <t>Åbolands prost.</t>
  </si>
  <si>
    <t>R00040</t>
  </si>
  <si>
    <t>Helsingfors prost.</t>
  </si>
  <si>
    <t>000846</t>
  </si>
  <si>
    <t>000847</t>
  </si>
  <si>
    <t>Kristinestads ksamf.</t>
  </si>
  <si>
    <t>000806</t>
  </si>
  <si>
    <t>R00072</t>
  </si>
  <si>
    <t>Vartiokylän rvk.</t>
  </si>
  <si>
    <t>R00068</t>
  </si>
  <si>
    <t>Helsingin trvk.</t>
  </si>
  <si>
    <t>R00070</t>
  </si>
  <si>
    <t>Huopalahden rvk.</t>
  </si>
  <si>
    <t>R00071</t>
  </si>
  <si>
    <t>Malmin rvk.</t>
  </si>
  <si>
    <t>000827</t>
  </si>
  <si>
    <t>Pargas ksamf.</t>
  </si>
  <si>
    <t>Åbo ärkestift</t>
  </si>
  <si>
    <t>Pemars prost.</t>
  </si>
  <si>
    <t>004002</t>
  </si>
  <si>
    <t>Seurakunnat yhteensä</t>
  </si>
  <si>
    <t>Ulkomailta tulleet lahjoitukset</t>
  </si>
  <si>
    <t>The Internat. Ev.Lut.Church in Finland</t>
  </si>
  <si>
    <t>Lähetysyhdistys Betel</t>
  </si>
  <si>
    <t>Kohdistamattomat/odefinierad</t>
  </si>
  <si>
    <t>Kuopion srky</t>
  </si>
  <si>
    <t>Kouvolan srky.</t>
  </si>
  <si>
    <t>Porvoon srky</t>
  </si>
  <si>
    <t>Raseborgs ksamf.</t>
  </si>
  <si>
    <t>Espoon srky</t>
  </si>
  <si>
    <t>Pedersörenejdens ksamf</t>
  </si>
  <si>
    <t>Kauniaisten srky</t>
  </si>
  <si>
    <t>Helsingin srky</t>
  </si>
  <si>
    <t>Vantaan srky</t>
  </si>
  <si>
    <t>Hangö k.samf</t>
  </si>
  <si>
    <t>Tampereen srky</t>
  </si>
  <si>
    <t>Hämeenlinnan srky.</t>
  </si>
  <si>
    <t>Oulun srky</t>
  </si>
  <si>
    <t>Lahden srky</t>
  </si>
  <si>
    <t>Lappeenrannan srky</t>
  </si>
  <si>
    <t>Turku ja Kaarinan srky</t>
  </si>
  <si>
    <t>Porin srky</t>
  </si>
  <si>
    <t>Kirkkonummi</t>
  </si>
  <si>
    <t>Kirkkonummen srky</t>
  </si>
  <si>
    <t>Kotkan srky</t>
  </si>
  <si>
    <t>Kronoby kyrkliga samfällighet</t>
  </si>
  <si>
    <t>Naantalin srky.</t>
  </si>
  <si>
    <t>Sipoon srky</t>
  </si>
  <si>
    <t>Vaasan srky</t>
  </si>
  <si>
    <t>vapaaehtoinen yksityisiltä</t>
  </si>
  <si>
    <t>vapaaehtoinen seurakunnalta</t>
  </si>
  <si>
    <t>talousarvio-määräraha</t>
  </si>
  <si>
    <t>testamentit</t>
  </si>
  <si>
    <t>yhteensä</t>
  </si>
  <si>
    <t>SLEY</t>
  </si>
  <si>
    <t>SLEF</t>
  </si>
  <si>
    <t>SPS</t>
  </si>
  <si>
    <t>SEKL</t>
  </si>
  <si>
    <t>ELK</t>
  </si>
  <si>
    <t>SANSA</t>
  </si>
  <si>
    <t>KUA</t>
  </si>
  <si>
    <t>Suomen Lähetysseura</t>
  </si>
  <si>
    <t>Suomen Luterilainen Evankeliumiyhdistys</t>
  </si>
  <si>
    <t>Lähetysyhdistys Kylväjä</t>
  </si>
  <si>
    <t>Medialähetys Sanansaattajat</t>
  </si>
  <si>
    <t>Suomen Evankelisluterilainen Kansanlähetys</t>
  </si>
  <si>
    <t>Suomen Pipliaseura</t>
  </si>
  <si>
    <t>Svenska Lutherska Evangeliföreningen i Finland</t>
  </si>
  <si>
    <t>Kirkon Ulkomaanapu</t>
  </si>
  <si>
    <t xml:space="preserve"> SLS =</t>
  </si>
  <si>
    <t>SLEY =</t>
  </si>
  <si>
    <t>SLEF =</t>
  </si>
  <si>
    <t>SPS =</t>
  </si>
  <si>
    <t>SEKL =</t>
  </si>
  <si>
    <t>ELK =</t>
  </si>
  <si>
    <t>SANSA =</t>
  </si>
  <si>
    <t>KUA =</t>
  </si>
  <si>
    <t>SLS</t>
  </si>
  <si>
    <t>Seurakuntien antama kannatus</t>
  </si>
  <si>
    <t>[Tiedot tulevat näkyviin, kun kirjoitat alle seurakunnan nimen tai valitse sen pudotusvalikosta]</t>
  </si>
  <si>
    <t>Kannatus/jäsen</t>
  </si>
  <si>
    <t>(prv-koodi)</t>
  </si>
  <si>
    <t>(Jäseniä)</t>
  </si>
  <si>
    <t>Kaikki tiedot näkyvät alaosasta löytyvältä "Tiedot" -välilehdeltä.</t>
  </si>
  <si>
    <r>
      <t>Lisätietoja, tarkennuksia ja korjausehdotuksia voit lähettää osoitteeseen</t>
    </r>
    <r>
      <rPr>
        <b/>
        <sz val="14"/>
        <color theme="1"/>
        <rFont val="Calibri"/>
        <family val="2"/>
        <scheme val="minor"/>
      </rPr>
      <t xml:space="preserve"> kannatustilasto@evl.fi.</t>
    </r>
  </si>
  <si>
    <t>Seurakuntien jäsenmäärä 31.12.2016</t>
  </si>
  <si>
    <t>Srk</t>
  </si>
  <si>
    <t>Seurakunnan nimi</t>
  </si>
  <si>
    <t>Jäsenet 2016</t>
  </si>
  <si>
    <t>000002</t>
  </si>
  <si>
    <t>Askola</t>
  </si>
  <si>
    <t>000004</t>
  </si>
  <si>
    <t>Espoon tuomiok.</t>
  </si>
  <si>
    <t>000005</t>
  </si>
  <si>
    <t>Leppävaara</t>
  </si>
  <si>
    <t>000006</t>
  </si>
  <si>
    <t>Tapiola</t>
  </si>
  <si>
    <t>000007</t>
  </si>
  <si>
    <t>Hangon suom.</t>
  </si>
  <si>
    <t>000008</t>
  </si>
  <si>
    <t>Tikkurila</t>
  </si>
  <si>
    <t>000010</t>
  </si>
  <si>
    <t>Hyvinkää</t>
  </si>
  <si>
    <t>000011</t>
  </si>
  <si>
    <t>Järvenpää</t>
  </si>
  <si>
    <t>000013</t>
  </si>
  <si>
    <t>Kerava</t>
  </si>
  <si>
    <t>000014</t>
  </si>
  <si>
    <t>Kirkkonummen suom.</t>
  </si>
  <si>
    <t>000015</t>
  </si>
  <si>
    <t>Lapinjärven suom.</t>
  </si>
  <si>
    <t>000016</t>
  </si>
  <si>
    <t>Lohja</t>
  </si>
  <si>
    <t>000017</t>
  </si>
  <si>
    <t>Loviisan suom.</t>
  </si>
  <si>
    <t>000018</t>
  </si>
  <si>
    <t>Myrskylä</t>
  </si>
  <si>
    <t>000019</t>
  </si>
  <si>
    <t>Mäntsälä</t>
  </si>
  <si>
    <t>000021</t>
  </si>
  <si>
    <t>Nurmijärvi</t>
  </si>
  <si>
    <t>000022</t>
  </si>
  <si>
    <t>Orimattila</t>
  </si>
  <si>
    <t>000024</t>
  </si>
  <si>
    <t>Pornainen</t>
  </si>
  <si>
    <t>000025</t>
  </si>
  <si>
    <t>Porvoon suom.</t>
  </si>
  <si>
    <t>000026</t>
  </si>
  <si>
    <t>Pukkila</t>
  </si>
  <si>
    <t>000028</t>
  </si>
  <si>
    <t>Karkkila</t>
  </si>
  <si>
    <t>000030</t>
  </si>
  <si>
    <t>Tuusula</t>
  </si>
  <si>
    <t>000031</t>
  </si>
  <si>
    <t>Vihti</t>
  </si>
  <si>
    <t>000035</t>
  </si>
  <si>
    <t>Aura</t>
  </si>
  <si>
    <t>000036</t>
  </si>
  <si>
    <t>Eura</t>
  </si>
  <si>
    <t>000037</t>
  </si>
  <si>
    <t>Eurajoki</t>
  </si>
  <si>
    <t>000039</t>
  </si>
  <si>
    <t>Harjavalta</t>
  </si>
  <si>
    <t>000042</t>
  </si>
  <si>
    <t>Huittinen</t>
  </si>
  <si>
    <t>000044</t>
  </si>
  <si>
    <t>Kankaanpää</t>
  </si>
  <si>
    <t>000056</t>
  </si>
  <si>
    <t>Kokemäki</t>
  </si>
  <si>
    <t>000057</t>
  </si>
  <si>
    <t>Koski Tl</t>
  </si>
  <si>
    <t>000059</t>
  </si>
  <si>
    <t>Kustavi</t>
  </si>
  <si>
    <t>000062</t>
  </si>
  <si>
    <t>Laitila</t>
  </si>
  <si>
    <t>000064</t>
  </si>
  <si>
    <t>Lavia</t>
  </si>
  <si>
    <t>000066</t>
  </si>
  <si>
    <t>Lieto</t>
  </si>
  <si>
    <t>000070</t>
  </si>
  <si>
    <t>Luvia</t>
  </si>
  <si>
    <t>000071</t>
  </si>
  <si>
    <t>Marttila</t>
  </si>
  <si>
    <t>000072</t>
  </si>
  <si>
    <t>Masku</t>
  </si>
  <si>
    <t>000074</t>
  </si>
  <si>
    <t>Merikarvia</t>
  </si>
  <si>
    <t>000075</t>
  </si>
  <si>
    <t>Merimasku</t>
  </si>
  <si>
    <t>000080</t>
  </si>
  <si>
    <t>Mynämäki</t>
  </si>
  <si>
    <t>000081</t>
  </si>
  <si>
    <t>Naantali</t>
  </si>
  <si>
    <t>000082</t>
  </si>
  <si>
    <t>Nakkila</t>
  </si>
  <si>
    <t>000083</t>
  </si>
  <si>
    <t>Noormarkku</t>
  </si>
  <si>
    <t>000084</t>
  </si>
  <si>
    <t>Nousiainen</t>
  </si>
  <si>
    <t>000085</t>
  </si>
  <si>
    <t>Oripää</t>
  </si>
  <si>
    <t>000086</t>
  </si>
  <si>
    <t>Paattinen</t>
  </si>
  <si>
    <t>000087</t>
  </si>
  <si>
    <t>Paimio</t>
  </si>
  <si>
    <t>000091</t>
  </si>
  <si>
    <t>Piikkiö</t>
  </si>
  <si>
    <t>000092</t>
  </si>
  <si>
    <t>Pomarkku</t>
  </si>
  <si>
    <t>000093</t>
  </si>
  <si>
    <t>Keski-Pori</t>
  </si>
  <si>
    <t>000094</t>
  </si>
  <si>
    <t>Länsi-Pori</t>
  </si>
  <si>
    <t>000096</t>
  </si>
  <si>
    <t>Teljä</t>
  </si>
  <si>
    <t>000097</t>
  </si>
  <si>
    <t>Punkalaidun</t>
  </si>
  <si>
    <t>000099</t>
  </si>
  <si>
    <t>Pyhäranta</t>
  </si>
  <si>
    <t>000100</t>
  </si>
  <si>
    <t>Pöytyä</t>
  </si>
  <si>
    <t>000101</t>
  </si>
  <si>
    <t>Raisio</t>
  </si>
  <si>
    <t>000102</t>
  </si>
  <si>
    <t>Rauma</t>
  </si>
  <si>
    <t>000104</t>
  </si>
  <si>
    <t>Rusko</t>
  </si>
  <si>
    <t>000105</t>
  </si>
  <si>
    <t>Rymättylä</t>
  </si>
  <si>
    <t>000107</t>
  </si>
  <si>
    <t>Sauvo-Karuna</t>
  </si>
  <si>
    <t>000108</t>
  </si>
  <si>
    <t>Siikainen</t>
  </si>
  <si>
    <t>000114</t>
  </si>
  <si>
    <t>Taivassalo</t>
  </si>
  <si>
    <t>000116</t>
  </si>
  <si>
    <t>Turun tuomiok.</t>
  </si>
  <si>
    <t>000117</t>
  </si>
  <si>
    <t>Turun Martti</t>
  </si>
  <si>
    <t>000118</t>
  </si>
  <si>
    <t>Turun Mikael</t>
  </si>
  <si>
    <t>000119</t>
  </si>
  <si>
    <t>Turun Henrik</t>
  </si>
  <si>
    <t>000120</t>
  </si>
  <si>
    <t>Turun Katariina</t>
  </si>
  <si>
    <t>000121</t>
  </si>
  <si>
    <t>Maaria</t>
  </si>
  <si>
    <t>000123</t>
  </si>
  <si>
    <t>Ulvila</t>
  </si>
  <si>
    <t>000124</t>
  </si>
  <si>
    <t>Uusikaupunki</t>
  </si>
  <si>
    <t>000127</t>
  </si>
  <si>
    <t>Vehmaa</t>
  </si>
  <si>
    <t>000131</t>
  </si>
  <si>
    <t>Akaa</t>
  </si>
  <si>
    <t>000132</t>
  </si>
  <si>
    <t>Asikkala</t>
  </si>
  <si>
    <t>000134</t>
  </si>
  <si>
    <t>Forssa</t>
  </si>
  <si>
    <t>000135</t>
  </si>
  <si>
    <t>Hattula</t>
  </si>
  <si>
    <t>000136</t>
  </si>
  <si>
    <t>Hauho</t>
  </si>
  <si>
    <t>000137</t>
  </si>
  <si>
    <t>Hausjärvi</t>
  </si>
  <si>
    <t>000138</t>
  </si>
  <si>
    <t>Hollola</t>
  </si>
  <si>
    <t>000139</t>
  </si>
  <si>
    <t>Humppila</t>
  </si>
  <si>
    <t>000140</t>
  </si>
  <si>
    <t>Hämeenkyrö</t>
  </si>
  <si>
    <t>000142</t>
  </si>
  <si>
    <t>Ikaalinen</t>
  </si>
  <si>
    <t>000143</t>
  </si>
  <si>
    <t>Janakkala</t>
  </si>
  <si>
    <t>000144</t>
  </si>
  <si>
    <t>Jokioinen</t>
  </si>
  <si>
    <t>000146</t>
  </si>
  <si>
    <t>Jämijärvi</t>
  </si>
  <si>
    <t>000147</t>
  </si>
  <si>
    <t>Jämsä</t>
  </si>
  <si>
    <t>000149</t>
  </si>
  <si>
    <t>Kalvola</t>
  </si>
  <si>
    <t>000150</t>
  </si>
  <si>
    <t>Kangasala</t>
  </si>
  <si>
    <t>000155</t>
  </si>
  <si>
    <t>Kuhmoinen</t>
  </si>
  <si>
    <t>000159</t>
  </si>
  <si>
    <t>Kärkölä</t>
  </si>
  <si>
    <t>000160</t>
  </si>
  <si>
    <t>Keski-Lahti</t>
  </si>
  <si>
    <t>000161</t>
  </si>
  <si>
    <t>Laune</t>
  </si>
  <si>
    <t>000162</t>
  </si>
  <si>
    <t>Joutjärvi</t>
  </si>
  <si>
    <t>000163</t>
  </si>
  <si>
    <t>Salpausselkä</t>
  </si>
  <si>
    <t>000164</t>
  </si>
  <si>
    <t>Lammi</t>
  </si>
  <si>
    <t>000165</t>
  </si>
  <si>
    <t>Lempäälä</t>
  </si>
  <si>
    <t>000166</t>
  </si>
  <si>
    <t>Loppi</t>
  </si>
  <si>
    <t>000169</t>
  </si>
  <si>
    <t>Nastola</t>
  </si>
  <si>
    <t>000170</t>
  </si>
  <si>
    <t>Nokia</t>
  </si>
  <si>
    <t>000171</t>
  </si>
  <si>
    <t>Orivesi</t>
  </si>
  <si>
    <t>000172</t>
  </si>
  <si>
    <t>Padasjoki</t>
  </si>
  <si>
    <t>000173</t>
  </si>
  <si>
    <t>Pirkkala</t>
  </si>
  <si>
    <t>000174</t>
  </si>
  <si>
    <t>Pälkäne</t>
  </si>
  <si>
    <t>000176</t>
  </si>
  <si>
    <t>Riihimäki</t>
  </si>
  <si>
    <t>000177</t>
  </si>
  <si>
    <t>Ruovesi</t>
  </si>
  <si>
    <t>000180</t>
  </si>
  <si>
    <t>Somero</t>
  </si>
  <si>
    <t>000181</t>
  </si>
  <si>
    <t>Sääksmäki</t>
  </si>
  <si>
    <t>000182</t>
  </si>
  <si>
    <t>Tammela</t>
  </si>
  <si>
    <t>000189</t>
  </si>
  <si>
    <t>Tampereen Harju</t>
  </si>
  <si>
    <t>000192</t>
  </si>
  <si>
    <t>Tuulos</t>
  </si>
  <si>
    <t>000194</t>
  </si>
  <si>
    <t>Urjala</t>
  </si>
  <si>
    <t>000197</t>
  </si>
  <si>
    <t>Vesilahti</t>
  </si>
  <si>
    <t>000200</t>
  </si>
  <si>
    <t>Ylöjärvi</t>
  </si>
  <si>
    <t>000201</t>
  </si>
  <si>
    <t>Ypäjä</t>
  </si>
  <si>
    <t>000203</t>
  </si>
  <si>
    <t>Alavieska</t>
  </si>
  <si>
    <t>000204</t>
  </si>
  <si>
    <t>Enontekiö</t>
  </si>
  <si>
    <t>000205</t>
  </si>
  <si>
    <t>Haapajärvi</t>
  </si>
  <si>
    <t>000206</t>
  </si>
  <si>
    <t>Haapavesi</t>
  </si>
  <si>
    <t>000207</t>
  </si>
  <si>
    <t>Hailuoto</t>
  </si>
  <si>
    <t>000208</t>
  </si>
  <si>
    <t>Halsua</t>
  </si>
  <si>
    <t>000209</t>
  </si>
  <si>
    <t>Haukipudas</t>
  </si>
  <si>
    <t>000211</t>
  </si>
  <si>
    <t>Ii</t>
  </si>
  <si>
    <t>000212</t>
  </si>
  <si>
    <t>Inari</t>
  </si>
  <si>
    <t>000213</t>
  </si>
  <si>
    <t>Kalajoki</t>
  </si>
  <si>
    <t>000214</t>
  </si>
  <si>
    <t>Kannus</t>
  </si>
  <si>
    <t>000217</t>
  </si>
  <si>
    <t>Kemi</t>
  </si>
  <si>
    <t>000218</t>
  </si>
  <si>
    <t>Keminmaa</t>
  </si>
  <si>
    <t>000219</t>
  </si>
  <si>
    <t>Kemijärvi</t>
  </si>
  <si>
    <t>000220</t>
  </si>
  <si>
    <t>Kempele</t>
  </si>
  <si>
    <t>000222</t>
  </si>
  <si>
    <t>Kiiminki</t>
  </si>
  <si>
    <t>000223</t>
  </si>
  <si>
    <t>Kittilä</t>
  </si>
  <si>
    <t>000224</t>
  </si>
  <si>
    <t>Kokkolan suom.</t>
  </si>
  <si>
    <t>000225</t>
  </si>
  <si>
    <t>Kolari</t>
  </si>
  <si>
    <t>000227</t>
  </si>
  <si>
    <t>Kuusamo</t>
  </si>
  <si>
    <t>000228</t>
  </si>
  <si>
    <t>Kälviä</t>
  </si>
  <si>
    <t>000229</t>
  </si>
  <si>
    <t>Kärsämäki</t>
  </si>
  <si>
    <t>000231</t>
  </si>
  <si>
    <t>Liminka</t>
  </si>
  <si>
    <t>000232</t>
  </si>
  <si>
    <t>Lohtaja</t>
  </si>
  <si>
    <t>000233</t>
  </si>
  <si>
    <t>Lumijoki</t>
  </si>
  <si>
    <t>000235</t>
  </si>
  <si>
    <t>Muhos</t>
  </si>
  <si>
    <t>000236</t>
  </si>
  <si>
    <t>Muonio</t>
  </si>
  <si>
    <t>000237</t>
  </si>
  <si>
    <t>Nivala</t>
  </si>
  <si>
    <t>000238</t>
  </si>
  <si>
    <t>Oulainen</t>
  </si>
  <si>
    <t>000239</t>
  </si>
  <si>
    <t>Heinola</t>
  </si>
  <si>
    <t>000242</t>
  </si>
  <si>
    <t>Oulunsalo</t>
  </si>
  <si>
    <t>000245</t>
  </si>
  <si>
    <t>Pelkosenniemi</t>
  </si>
  <si>
    <t>000246</t>
  </si>
  <si>
    <t>Perho</t>
  </si>
  <si>
    <t>000248</t>
  </si>
  <si>
    <t>Posio</t>
  </si>
  <si>
    <t>000249</t>
  </si>
  <si>
    <t>Pudasjärvi</t>
  </si>
  <si>
    <t>000251</t>
  </si>
  <si>
    <t>Pyhäjoki</t>
  </si>
  <si>
    <t>000253</t>
  </si>
  <si>
    <t>Raahe</t>
  </si>
  <si>
    <t>000255</t>
  </si>
  <si>
    <t>Ranua</t>
  </si>
  <si>
    <t>000257</t>
  </si>
  <si>
    <t>Reisjärvi</t>
  </si>
  <si>
    <t>000259</t>
  </si>
  <si>
    <t>Rovaniemi</t>
  </si>
  <si>
    <t>000260</t>
  </si>
  <si>
    <t>Salla</t>
  </si>
  <si>
    <t>000262</t>
  </si>
  <si>
    <t>Sievi</t>
  </si>
  <si>
    <t>000264</t>
  </si>
  <si>
    <t>Simo</t>
  </si>
  <si>
    <t>000265</t>
  </si>
  <si>
    <t>Sodankylä</t>
  </si>
  <si>
    <t>000266</t>
  </si>
  <si>
    <t>Taivalkoski</t>
  </si>
  <si>
    <t>000268</t>
  </si>
  <si>
    <t>Tervola</t>
  </si>
  <si>
    <t>000269</t>
  </si>
  <si>
    <t>Toholampi</t>
  </si>
  <si>
    <t>000270</t>
  </si>
  <si>
    <t>Tornio</t>
  </si>
  <si>
    <t>000271</t>
  </si>
  <si>
    <t>Pello</t>
  </si>
  <si>
    <t>000272</t>
  </si>
  <si>
    <t>Tyrnävä</t>
  </si>
  <si>
    <t>000274</t>
  </si>
  <si>
    <t>Utajärvi</t>
  </si>
  <si>
    <t>000275</t>
  </si>
  <si>
    <t>Utsjoki</t>
  </si>
  <si>
    <t>000276</t>
  </si>
  <si>
    <t>Veteli</t>
  </si>
  <si>
    <t>000280</t>
  </si>
  <si>
    <t>Ylitornio</t>
  </si>
  <si>
    <t>000281</t>
  </si>
  <si>
    <t>Ylivieska</t>
  </si>
  <si>
    <t>000282</t>
  </si>
  <si>
    <t>Anjalankoski</t>
  </si>
  <si>
    <t>000284</t>
  </si>
  <si>
    <t>Elimäki</t>
  </si>
  <si>
    <t>000288</t>
  </si>
  <si>
    <t>Hartola</t>
  </si>
  <si>
    <t>000292</t>
  </si>
  <si>
    <t>Hirvensalmi</t>
  </si>
  <si>
    <t>000293</t>
  </si>
  <si>
    <t>Iitti</t>
  </si>
  <si>
    <t>000294</t>
  </si>
  <si>
    <t>Imatra</t>
  </si>
  <si>
    <t>000297</t>
  </si>
  <si>
    <t>Joutsa</t>
  </si>
  <si>
    <t>000298</t>
  </si>
  <si>
    <t>Joutseno</t>
  </si>
  <si>
    <t>000299</t>
  </si>
  <si>
    <t>Juva</t>
  </si>
  <si>
    <t>000300</t>
  </si>
  <si>
    <t>Kangasniemi</t>
  </si>
  <si>
    <t>000303</t>
  </si>
  <si>
    <t>Kitee</t>
  </si>
  <si>
    <t>000304</t>
  </si>
  <si>
    <t>Kotka</t>
  </si>
  <si>
    <t>000305</t>
  </si>
  <si>
    <t>Kouvola</t>
  </si>
  <si>
    <t>000306</t>
  </si>
  <si>
    <t>Kuusankoski</t>
  </si>
  <si>
    <t>000307</t>
  </si>
  <si>
    <t>Kymi</t>
  </si>
  <si>
    <t>000308</t>
  </si>
  <si>
    <t>Langinkoski</t>
  </si>
  <si>
    <t>000309</t>
  </si>
  <si>
    <t>Lappee</t>
  </si>
  <si>
    <t>000310</t>
  </si>
  <si>
    <t>Lappeenranta</t>
  </si>
  <si>
    <t>000311</t>
  </si>
  <si>
    <t>Lauritsala</t>
  </si>
  <si>
    <t>000313</t>
  </si>
  <si>
    <t>Lemi</t>
  </si>
  <si>
    <t>000315</t>
  </si>
  <si>
    <t>Luumäki</t>
  </si>
  <si>
    <t>000320</t>
  </si>
  <si>
    <t>Mäntyharju</t>
  </si>
  <si>
    <t>000322</t>
  </si>
  <si>
    <t>Parikkala</t>
  </si>
  <si>
    <t>000325</t>
  </si>
  <si>
    <t>Puumala</t>
  </si>
  <si>
    <t>000326</t>
  </si>
  <si>
    <t>Pyhtää</t>
  </si>
  <si>
    <t>000328</t>
  </si>
  <si>
    <t>Rautjärvi</t>
  </si>
  <si>
    <t>000330</t>
  </si>
  <si>
    <t>Ruokolahti</t>
  </si>
  <si>
    <t>000331</t>
  </si>
  <si>
    <t>Ruotsinpyhtää</t>
  </si>
  <si>
    <t>000333</t>
  </si>
  <si>
    <t>Savitaipale</t>
  </si>
  <si>
    <t>000338</t>
  </si>
  <si>
    <t>Sulkava</t>
  </si>
  <si>
    <t>000340</t>
  </si>
  <si>
    <t>Sysmä</t>
  </si>
  <si>
    <t>000342</t>
  </si>
  <si>
    <t>Taipalsaari</t>
  </si>
  <si>
    <t>000343</t>
  </si>
  <si>
    <t>Tohmajärvi</t>
  </si>
  <si>
    <t>000345</t>
  </si>
  <si>
    <t>Valkeala</t>
  </si>
  <si>
    <t>000350</t>
  </si>
  <si>
    <t>Eno</t>
  </si>
  <si>
    <t>000351</t>
  </si>
  <si>
    <t>Hankasalmi</t>
  </si>
  <si>
    <t>000352</t>
  </si>
  <si>
    <t>Heinävesi</t>
  </si>
  <si>
    <t>000353</t>
  </si>
  <si>
    <t>Hyrynsalmi</t>
  </si>
  <si>
    <t>000354</t>
  </si>
  <si>
    <t>Iisalmi</t>
  </si>
  <si>
    <t>000356</t>
  </si>
  <si>
    <t>Ilomantsi</t>
  </si>
  <si>
    <t>000357</t>
  </si>
  <si>
    <t>Joensuu</t>
  </si>
  <si>
    <t>000358</t>
  </si>
  <si>
    <t>Joroinen</t>
  </si>
  <si>
    <t>000360</t>
  </si>
  <si>
    <t>Juuka</t>
  </si>
  <si>
    <t>000363</t>
  </si>
  <si>
    <t>Kajaani</t>
  </si>
  <si>
    <t>000366</t>
  </si>
  <si>
    <t>Keitele</t>
  </si>
  <si>
    <t>000368</t>
  </si>
  <si>
    <t>Kiuruvesi</t>
  </si>
  <si>
    <t>000369</t>
  </si>
  <si>
    <t>Konnevesi</t>
  </si>
  <si>
    <t>000370</t>
  </si>
  <si>
    <t>Kontiolahti</t>
  </si>
  <si>
    <t>000371</t>
  </si>
  <si>
    <t>Kuhmo</t>
  </si>
  <si>
    <t>000372</t>
  </si>
  <si>
    <t>Kuopion Tuomiokirkko</t>
  </si>
  <si>
    <t>000373</t>
  </si>
  <si>
    <t>Kuopion Männistö</t>
  </si>
  <si>
    <t>000374</t>
  </si>
  <si>
    <t>Kuopion Kallavesi</t>
  </si>
  <si>
    <t>000375</t>
  </si>
  <si>
    <t>Outokumpu</t>
  </si>
  <si>
    <t>000376</t>
  </si>
  <si>
    <t>Lapinlahti</t>
  </si>
  <si>
    <t>000377</t>
  </si>
  <si>
    <t>Leppävirta</t>
  </si>
  <si>
    <t>000378</t>
  </si>
  <si>
    <t>Liperi</t>
  </si>
  <si>
    <t>000382</t>
  </si>
  <si>
    <t>Nurmes</t>
  </si>
  <si>
    <t>000383</t>
  </si>
  <si>
    <t>Paltamo</t>
  </si>
  <si>
    <t>000386</t>
  </si>
  <si>
    <t>Pielavesi</t>
  </si>
  <si>
    <t>000387</t>
  </si>
  <si>
    <t>Pielisensuu</t>
  </si>
  <si>
    <t>000388</t>
  </si>
  <si>
    <t>Lieksa</t>
  </si>
  <si>
    <t>000389</t>
  </si>
  <si>
    <t>Polvijärvi</t>
  </si>
  <si>
    <t>000390</t>
  </si>
  <si>
    <t>Puolanka</t>
  </si>
  <si>
    <t>000391</t>
  </si>
  <si>
    <t>Pyhäjärvi</t>
  </si>
  <si>
    <t>000392</t>
  </si>
  <si>
    <t>Pyhäselkä</t>
  </si>
  <si>
    <t>000393</t>
  </si>
  <si>
    <t>Rautalampi</t>
  </si>
  <si>
    <t>000394</t>
  </si>
  <si>
    <t>Rautavaara</t>
  </si>
  <si>
    <t>000396</t>
  </si>
  <si>
    <t>Ristijärvi</t>
  </si>
  <si>
    <t>000397</t>
  </si>
  <si>
    <t>Rääkkylä</t>
  </si>
  <si>
    <t>000398</t>
  </si>
  <si>
    <t>Siilinjärvi</t>
  </si>
  <si>
    <t>000399</t>
  </si>
  <si>
    <t>Sonkajärvi</t>
  </si>
  <si>
    <t>000400</t>
  </si>
  <si>
    <t>Sotkamo</t>
  </si>
  <si>
    <t>000402</t>
  </si>
  <si>
    <t>Suomussalmi</t>
  </si>
  <si>
    <t>000403</t>
  </si>
  <si>
    <t>Suonenjoki</t>
  </si>
  <si>
    <t>000405</t>
  </si>
  <si>
    <t>Tervo</t>
  </si>
  <si>
    <t>000408</t>
  </si>
  <si>
    <t>Vaala</t>
  </si>
  <si>
    <t>000409</t>
  </si>
  <si>
    <t>Valtimo</t>
  </si>
  <si>
    <t>000410</t>
  </si>
  <si>
    <t>Varkaus</t>
  </si>
  <si>
    <t>000411</t>
  </si>
  <si>
    <t>Varpaisjärvi</t>
  </si>
  <si>
    <t>000413</t>
  </si>
  <si>
    <t>Vesanto</t>
  </si>
  <si>
    <t>000415</t>
  </si>
  <si>
    <t>Vieremä</t>
  </si>
  <si>
    <t>000420</t>
  </si>
  <si>
    <t>Alajärvi</t>
  </si>
  <si>
    <t>000421</t>
  </si>
  <si>
    <t>Alavus</t>
  </si>
  <si>
    <t>000422</t>
  </si>
  <si>
    <t>Evijärvi</t>
  </si>
  <si>
    <t>000423</t>
  </si>
  <si>
    <t>Honkajoki</t>
  </si>
  <si>
    <t>000424</t>
  </si>
  <si>
    <t>Ilmajoki</t>
  </si>
  <si>
    <t>000425</t>
  </si>
  <si>
    <t>Isojoki</t>
  </si>
  <si>
    <t>000426</t>
  </si>
  <si>
    <t>Isokyrö</t>
  </si>
  <si>
    <t>000432</t>
  </si>
  <si>
    <t>Karijoki</t>
  </si>
  <si>
    <t>000433</t>
  </si>
  <si>
    <t>Karstula</t>
  </si>
  <si>
    <t>000434</t>
  </si>
  <si>
    <t>Karvia</t>
  </si>
  <si>
    <t>000435</t>
  </si>
  <si>
    <t>Kauhajoki</t>
  </si>
  <si>
    <t>000436</t>
  </si>
  <si>
    <t>Kauhava</t>
  </si>
  <si>
    <t>000437</t>
  </si>
  <si>
    <t>Keuruu</t>
  </si>
  <si>
    <t>000438</t>
  </si>
  <si>
    <t>Kihniö</t>
  </si>
  <si>
    <t>000439</t>
  </si>
  <si>
    <t>Kinnula</t>
  </si>
  <si>
    <t>000444</t>
  </si>
  <si>
    <t>Kuortane</t>
  </si>
  <si>
    <t>000445</t>
  </si>
  <si>
    <t>Kurikka</t>
  </si>
  <si>
    <t>000446</t>
  </si>
  <si>
    <t>Kyyjärvi</t>
  </si>
  <si>
    <t>000447</t>
  </si>
  <si>
    <t>Laihia</t>
  </si>
  <si>
    <t>000448</t>
  </si>
  <si>
    <t>Lappajärvi</t>
  </si>
  <si>
    <t>000449</t>
  </si>
  <si>
    <t>Lapuan tuomiok.</t>
  </si>
  <si>
    <t>000450</t>
  </si>
  <si>
    <t>Laukaa</t>
  </si>
  <si>
    <t>000452</t>
  </si>
  <si>
    <t>Multia</t>
  </si>
  <si>
    <t>000453</t>
  </si>
  <si>
    <t>Muurame</t>
  </si>
  <si>
    <t>000456</t>
  </si>
  <si>
    <t>Parkano</t>
  </si>
  <si>
    <t>000458</t>
  </si>
  <si>
    <t>Petäjävesi</t>
  </si>
  <si>
    <t>000459</t>
  </si>
  <si>
    <t>Pietarsaaren suom.</t>
  </si>
  <si>
    <t>000461</t>
  </si>
  <si>
    <t>Pihtipudas</t>
  </si>
  <si>
    <t>000464</t>
  </si>
  <si>
    <t>Saarijärvi</t>
  </si>
  <si>
    <t>000465</t>
  </si>
  <si>
    <t>Seinäjoki</t>
  </si>
  <si>
    <t>000466</t>
  </si>
  <si>
    <t>Soini</t>
  </si>
  <si>
    <t>000470</t>
  </si>
  <si>
    <t>Teuva</t>
  </si>
  <si>
    <t>000471</t>
  </si>
  <si>
    <t>Toivakka</t>
  </si>
  <si>
    <t>000473</t>
  </si>
  <si>
    <t>Uurainen</t>
  </si>
  <si>
    <t>000474</t>
  </si>
  <si>
    <t>Vaasan suom.</t>
  </si>
  <si>
    <t>000475</t>
  </si>
  <si>
    <t>Viitasaari</t>
  </si>
  <si>
    <t>000477</t>
  </si>
  <si>
    <t>Vimpeli</t>
  </si>
  <si>
    <t>000478</t>
  </si>
  <si>
    <t>Virrat</t>
  </si>
  <si>
    <t>000479</t>
  </si>
  <si>
    <t>Vähäkyrö</t>
  </si>
  <si>
    <t>000482</t>
  </si>
  <si>
    <t>Ähtäri</t>
  </si>
  <si>
    <t>000483</t>
  </si>
  <si>
    <t>Äänekoski</t>
  </si>
  <si>
    <t>000484</t>
  </si>
  <si>
    <t>Bergö</t>
  </si>
  <si>
    <t>000485</t>
  </si>
  <si>
    <t>Borgå sv. domk.</t>
  </si>
  <si>
    <t>000489</t>
  </si>
  <si>
    <t>Eckerö</t>
  </si>
  <si>
    <t>000491</t>
  </si>
  <si>
    <t>Esbo sv.</t>
  </si>
  <si>
    <t>000492</t>
  </si>
  <si>
    <t>Esse</t>
  </si>
  <si>
    <t>000493</t>
  </si>
  <si>
    <t>Finström-Geta</t>
  </si>
  <si>
    <t>000497</t>
  </si>
  <si>
    <t>Hammarland</t>
  </si>
  <si>
    <t>000498</t>
  </si>
  <si>
    <t>Ålands södra skärgård</t>
  </si>
  <si>
    <t>000499</t>
  </si>
  <si>
    <t>Hangö sv.</t>
  </si>
  <si>
    <t>000500</t>
  </si>
  <si>
    <t>Vanda sv.</t>
  </si>
  <si>
    <t>000503</t>
  </si>
  <si>
    <t>Ingå</t>
  </si>
  <si>
    <t>000505</t>
  </si>
  <si>
    <t>Jakobstads sv.</t>
  </si>
  <si>
    <t>000507</t>
  </si>
  <si>
    <t>Jomala</t>
  </si>
  <si>
    <t>000509</t>
  </si>
  <si>
    <t>Karleby sv.</t>
  </si>
  <si>
    <t>000510</t>
  </si>
  <si>
    <t>Kaskinen</t>
  </si>
  <si>
    <t>000513</t>
  </si>
  <si>
    <t>Korsholms sv.</t>
  </si>
  <si>
    <t>000514</t>
  </si>
  <si>
    <t>Korsnäs</t>
  </si>
  <si>
    <t>000516</t>
  </si>
  <si>
    <t>Kronoby</t>
  </si>
  <si>
    <t>000518</t>
  </si>
  <si>
    <t>Kvevlax</t>
  </si>
  <si>
    <t>000519</t>
  </si>
  <si>
    <t>Kyrkslätts sv.</t>
  </si>
  <si>
    <t>000522</t>
  </si>
  <si>
    <t>Lappträsks sv.</t>
  </si>
  <si>
    <t>000523</t>
  </si>
  <si>
    <t>Larsmo</t>
  </si>
  <si>
    <t>000524</t>
  </si>
  <si>
    <t>Lemland-Lumparland</t>
  </si>
  <si>
    <t>000525</t>
  </si>
  <si>
    <t>Liljendal</t>
  </si>
  <si>
    <t>000526</t>
  </si>
  <si>
    <t>Lovisa sv.</t>
  </si>
  <si>
    <t>000528</t>
  </si>
  <si>
    <t>Malax</t>
  </si>
  <si>
    <t>000529</t>
  </si>
  <si>
    <t>Mariehamn</t>
  </si>
  <si>
    <t>000533</t>
  </si>
  <si>
    <t>Nedervetil</t>
  </si>
  <si>
    <t>000534</t>
  </si>
  <si>
    <t>Nykarleby</t>
  </si>
  <si>
    <t>000535</t>
  </si>
  <si>
    <t>Närpes</t>
  </si>
  <si>
    <t>000538</t>
  </si>
  <si>
    <t>Pedersöre</t>
  </si>
  <si>
    <t>000539</t>
  </si>
  <si>
    <t>Pernå</t>
  </si>
  <si>
    <t>000540</t>
  </si>
  <si>
    <t>Petalax</t>
  </si>
  <si>
    <t>000542</t>
  </si>
  <si>
    <t>Purmo</t>
  </si>
  <si>
    <t>000544</t>
  </si>
  <si>
    <t>Replot</t>
  </si>
  <si>
    <t>000545</t>
  </si>
  <si>
    <t>Saltvik</t>
  </si>
  <si>
    <t>000546</t>
  </si>
  <si>
    <t>Sibbo sv.</t>
  </si>
  <si>
    <t>000548</t>
  </si>
  <si>
    <t>Sjundeå sv.</t>
  </si>
  <si>
    <t>000550</t>
  </si>
  <si>
    <t>Solf</t>
  </si>
  <si>
    <t>000552</t>
  </si>
  <si>
    <t>Sund-Vårdö</t>
  </si>
  <si>
    <t>000553</t>
  </si>
  <si>
    <t>Tammerfors sv.</t>
  </si>
  <si>
    <t>000555</t>
  </si>
  <si>
    <t>Terjärv</t>
  </si>
  <si>
    <t>000556</t>
  </si>
  <si>
    <t>Vasa sv.</t>
  </si>
  <si>
    <t>000559</t>
  </si>
  <si>
    <t>Vörå</t>
  </si>
  <si>
    <t>000560</t>
  </si>
  <si>
    <t>Åbo sv.</t>
  </si>
  <si>
    <t>000562</t>
  </si>
  <si>
    <t>Tyska</t>
  </si>
  <si>
    <t>000564</t>
  </si>
  <si>
    <t>Korso</t>
  </si>
  <si>
    <t>000565</t>
  </si>
  <si>
    <t>Vantaankoski</t>
  </si>
  <si>
    <t>000566</t>
  </si>
  <si>
    <t>Sipoon suom.</t>
  </si>
  <si>
    <t>000568</t>
  </si>
  <si>
    <t>Kuopion Alava</t>
  </si>
  <si>
    <t>000571</t>
  </si>
  <si>
    <t>Espoonlahti</t>
  </si>
  <si>
    <t>000572</t>
  </si>
  <si>
    <t>Olari</t>
  </si>
  <si>
    <t>000574</t>
  </si>
  <si>
    <t>Grankulla sv.</t>
  </si>
  <si>
    <t>000575</t>
  </si>
  <si>
    <t>Kauniaisten suom.</t>
  </si>
  <si>
    <t>000576</t>
  </si>
  <si>
    <t>Kristiinankaupungin suom.</t>
  </si>
  <si>
    <t>000577</t>
  </si>
  <si>
    <t>Kuopion Puijo</t>
  </si>
  <si>
    <t>000579</t>
  </si>
  <si>
    <t>Rantakylä</t>
  </si>
  <si>
    <t>000582</t>
  </si>
  <si>
    <t>Hämeenkylä</t>
  </si>
  <si>
    <t>000583</t>
  </si>
  <si>
    <t>Rekola</t>
  </si>
  <si>
    <t>000584</t>
  </si>
  <si>
    <t>Hakunila</t>
  </si>
  <si>
    <t>000586</t>
  </si>
  <si>
    <t>Sammonlahti</t>
  </si>
  <si>
    <t>000587</t>
  </si>
  <si>
    <t>Kaarina</t>
  </si>
  <si>
    <t>000588</t>
  </si>
  <si>
    <t>Mustasaaren suom.</t>
  </si>
  <si>
    <t>000592</t>
  </si>
  <si>
    <t>Matteus</t>
  </si>
  <si>
    <t>000598</t>
  </si>
  <si>
    <t>Brändö-Kumlinge</t>
  </si>
  <si>
    <t>000600</t>
  </si>
  <si>
    <t>Tuira</t>
  </si>
  <si>
    <t>000601</t>
  </si>
  <si>
    <t>Karjasilta</t>
  </si>
  <si>
    <t>000602</t>
  </si>
  <si>
    <t>Oulun tuomiok.</t>
  </si>
  <si>
    <t>000603</t>
  </si>
  <si>
    <t>Oulujoki</t>
  </si>
  <si>
    <t>000604</t>
  </si>
  <si>
    <t>Kristinestads svenska församling</t>
  </si>
  <si>
    <t>000606</t>
  </si>
  <si>
    <t>Vaara-Karjala</t>
  </si>
  <si>
    <t>000607</t>
  </si>
  <si>
    <t>Loimaa</t>
  </si>
  <si>
    <t>000613</t>
  </si>
  <si>
    <t>Herttoniemi</t>
  </si>
  <si>
    <t>000616</t>
  </si>
  <si>
    <t>Kallio</t>
  </si>
  <si>
    <t>000617</t>
  </si>
  <si>
    <t>Kannelmäki</t>
  </si>
  <si>
    <t>000620</t>
  </si>
  <si>
    <t>Lauttasaari</t>
  </si>
  <si>
    <t>000621</t>
  </si>
  <si>
    <t>Malmi</t>
  </si>
  <si>
    <t>000622</t>
  </si>
  <si>
    <t>Meilahti</t>
  </si>
  <si>
    <t>000623</t>
  </si>
  <si>
    <t>Munkkiniemi</t>
  </si>
  <si>
    <t>000625</t>
  </si>
  <si>
    <t>Oulunkylä</t>
  </si>
  <si>
    <t>000626</t>
  </si>
  <si>
    <t>Paavali</t>
  </si>
  <si>
    <t>000627</t>
  </si>
  <si>
    <t>Pakila</t>
  </si>
  <si>
    <t>000628</t>
  </si>
  <si>
    <t>Pitäjänmäki</t>
  </si>
  <si>
    <t>000629</t>
  </si>
  <si>
    <t>Roihuvuori</t>
  </si>
  <si>
    <t>000631</t>
  </si>
  <si>
    <t>Helsingin tuomiok.</t>
  </si>
  <si>
    <t>000632</t>
  </si>
  <si>
    <t>Töölö</t>
  </si>
  <si>
    <t>000634</t>
  </si>
  <si>
    <t>Vartiokylä</t>
  </si>
  <si>
    <t>000635</t>
  </si>
  <si>
    <t>Vuosaari</t>
  </si>
  <si>
    <t>000636</t>
  </si>
  <si>
    <t>Helsingin Mikael</t>
  </si>
  <si>
    <t>000638</t>
  </si>
  <si>
    <t>Olaus Petri</t>
  </si>
  <si>
    <t>000640</t>
  </si>
  <si>
    <t>Kaustinen ja Ullava</t>
  </si>
  <si>
    <t>000641</t>
  </si>
  <si>
    <t>Siikalatva</t>
  </si>
  <si>
    <t>000644</t>
  </si>
  <si>
    <t>Hämeenlinna-Vanaja</t>
  </si>
  <si>
    <t>000645</t>
  </si>
  <si>
    <t>Pieksämäki</t>
  </si>
  <si>
    <t>000648</t>
  </si>
  <si>
    <t>Siuntion suom.</t>
  </si>
  <si>
    <t>001001</t>
  </si>
  <si>
    <t>Salo</t>
  </si>
  <si>
    <t>001002</t>
  </si>
  <si>
    <t>Jyväskylä</t>
  </si>
  <si>
    <t>001003</t>
  </si>
  <si>
    <t>Sastamala</t>
  </si>
  <si>
    <t>001004</t>
  </si>
  <si>
    <t>Mänttä-Vilppula</t>
  </si>
  <si>
    <t>001005</t>
  </si>
  <si>
    <t>Johannes</t>
  </si>
  <si>
    <t>001006</t>
  </si>
  <si>
    <t>Kimitoön</t>
  </si>
  <si>
    <t>001007</t>
  </si>
  <si>
    <t>Petrus</t>
  </si>
  <si>
    <t>001008</t>
  </si>
  <si>
    <t>Väståbolands sv.</t>
  </si>
  <si>
    <t>001009</t>
  </si>
  <si>
    <t>Länsi-Turunmaa</t>
  </si>
  <si>
    <t>001010</t>
  </si>
  <si>
    <t>Haaga</t>
  </si>
  <si>
    <t>001011</t>
  </si>
  <si>
    <t>Hamina</t>
  </si>
  <si>
    <t>001012</t>
  </si>
  <si>
    <t>Järvi-Kuopio</t>
  </si>
  <si>
    <t>001013</t>
  </si>
  <si>
    <t>Savonlinna</t>
  </si>
  <si>
    <t>001014</t>
  </si>
  <si>
    <t>Mikkelin tuomiokirkkoseurakunta</t>
  </si>
  <si>
    <t>001015</t>
  </si>
  <si>
    <t>Tampereen Tuomiokirkko</t>
  </si>
  <si>
    <t>001016</t>
  </si>
  <si>
    <t>Tampereen Eteläinen seurakunta</t>
  </si>
  <si>
    <t>001017</t>
  </si>
  <si>
    <t>Messukylän seurakunta</t>
  </si>
  <si>
    <t>001018</t>
  </si>
  <si>
    <t>Meri-Pori</t>
  </si>
  <si>
    <t>001019</t>
  </si>
  <si>
    <t>Karis-Pojo sv.</t>
  </si>
  <si>
    <t>001020</t>
  </si>
  <si>
    <t>Ekenäsnejdens svenska församling</t>
  </si>
  <si>
    <t>001021</t>
  </si>
  <si>
    <t>Raaseporin suom.</t>
  </si>
  <si>
    <t>001022</t>
  </si>
  <si>
    <t>Säkylä-Köyliö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</si>
</sst>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Helvetica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8"/>
      <color rgb="FFFF0000"/>
      <name val="Arial"/>
      <family val="2"/>
    </font>
    <font>
      <b/>
      <sz val="8"/>
      <name val="Arial"/>
      <family val="2"/>
    </font>
    <font>
      <b/>
      <sz val="8"/>
      <color rgb="FF3F3F76"/>
      <name val="Arial"/>
      <family val="2"/>
    </font>
    <font>
      <b/>
      <sz val="8"/>
      <color theme="1"/>
      <name val="Calibri"/>
      <family val="2"/>
      <scheme val="minor"/>
    </font>
    <font>
      <sz val="8"/>
      <color rgb="FF3F3F76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b/>
      <sz val="8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2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2" tint="-9.9948118533890809E-2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rgb="FF7030A0"/>
        <bgColor indexed="64"/>
      </patternFill>
    </fill>
  </fills>
  <borders count="2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7F7F7F"/>
      </right>
      <top/>
      <bottom style="thin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double">
        <color rgb="FF3F3F3F"/>
      </left>
      <right style="double">
        <color rgb="FF3F3F3F"/>
      </right>
      <top/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rgb="FF3F3F3F"/>
      </left>
      <right style="thin">
        <color rgb="FF3F3F3F"/>
      </right>
      <top/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/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thin">
        <color theme="0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2" applyNumberFormat="0" applyAlignment="0" applyProtection="0"/>
    <xf numFmtId="0" fontId="1" fillId="0" borderId="0"/>
    <xf numFmtId="0" fontId="1" fillId="0" borderId="0"/>
    <xf numFmtId="0" fontId="1" fillId="0" borderId="0"/>
  </cellStyleXfs>
  <cellXfs count="97">
    <xf numFmtId="0" fontId="0" fillId="0" borderId="0" xfId="0"/>
    <xf numFmtId="4" fontId="5" fillId="0" borderId="3" xfId="0" applyNumberFormat="1" applyFont="1" applyBorder="1" applyAlignment="1">
      <alignment horizontal="left" vertical="top" wrapText="1"/>
    </xf>
    <xf numFmtId="4" fontId="5" fillId="0" borderId="3" xfId="0" applyNumberFormat="1" applyFont="1" applyBorder="1" applyAlignment="1">
      <alignment vertical="top" wrapText="1"/>
    </xf>
    <xf numFmtId="4" fontId="5" fillId="0" borderId="3" xfId="0" applyNumberFormat="1" applyFont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center" vertical="top" wrapText="1"/>
    </xf>
    <xf numFmtId="4" fontId="5" fillId="0" borderId="5" xfId="0" applyNumberFormat="1" applyFont="1" applyBorder="1" applyAlignment="1">
      <alignment horizontal="center" vertical="top" wrapText="1"/>
    </xf>
    <xf numFmtId="4" fontId="5" fillId="0" borderId="5" xfId="1" applyNumberFormat="1" applyFont="1" applyBorder="1" applyAlignment="1">
      <alignment horizontal="center" vertical="top" wrapText="1"/>
    </xf>
    <xf numFmtId="4" fontId="5" fillId="4" borderId="5" xfId="0" applyNumberFormat="1" applyFont="1" applyFill="1" applyBorder="1" applyAlignment="1">
      <alignment horizontal="center" vertical="top" wrapText="1"/>
    </xf>
    <xf numFmtId="4" fontId="5" fillId="5" borderId="5" xfId="0" applyNumberFormat="1" applyFont="1" applyFill="1" applyBorder="1" applyAlignment="1">
      <alignment horizontal="center" vertical="top" wrapText="1"/>
    </xf>
    <xf numFmtId="4" fontId="5" fillId="4" borderId="6" xfId="0" applyNumberFormat="1" applyFont="1" applyFill="1" applyBorder="1" applyAlignment="1">
      <alignment horizontal="center" vertical="top" wrapText="1"/>
    </xf>
    <xf numFmtId="4" fontId="5" fillId="4" borderId="7" xfId="0" applyNumberFormat="1" applyFont="1" applyFill="1" applyBorder="1" applyAlignment="1">
      <alignment horizontal="center" vertical="top" wrapText="1"/>
    </xf>
    <xf numFmtId="4" fontId="5" fillId="4" borderId="5" xfId="0" applyNumberFormat="1" applyFont="1" applyFill="1" applyBorder="1" applyAlignment="1">
      <alignment vertical="top" wrapText="1"/>
    </xf>
    <xf numFmtId="4" fontId="5" fillId="6" borderId="8" xfId="0" applyNumberFormat="1" applyFont="1" applyFill="1" applyBorder="1" applyAlignment="1">
      <alignment vertical="top" wrapText="1"/>
    </xf>
    <xf numFmtId="4" fontId="5" fillId="7" borderId="0" xfId="0" applyNumberFormat="1" applyFont="1" applyFill="1" applyAlignment="1">
      <alignment horizontal="center" vertical="top" wrapText="1"/>
    </xf>
    <xf numFmtId="4" fontId="0" fillId="0" borderId="0" xfId="0" applyNumberFormat="1"/>
    <xf numFmtId="4" fontId="5" fillId="0" borderId="0" xfId="0" applyNumberFormat="1" applyFont="1"/>
    <xf numFmtId="4" fontId="6" fillId="0" borderId="0" xfId="0" applyNumberFormat="1" applyFont="1" applyProtection="1">
      <protection locked="0"/>
    </xf>
    <xf numFmtId="4" fontId="7" fillId="0" borderId="0" xfId="0" applyNumberFormat="1" applyFont="1" applyProtection="1">
      <protection locked="0"/>
    </xf>
    <xf numFmtId="4" fontId="8" fillId="0" borderId="9" xfId="0" applyNumberFormat="1" applyFont="1" applyBorder="1" applyAlignment="1" applyProtection="1">
      <alignment horizontal="right" vertical="top" wrapText="1"/>
      <protection locked="0"/>
    </xf>
    <xf numFmtId="4" fontId="5" fillId="8" borderId="0" xfId="0" applyNumberFormat="1" applyFont="1" applyFill="1"/>
    <xf numFmtId="4" fontId="8" fillId="0" borderId="9" xfId="4" applyNumberFormat="1" applyFont="1" applyBorder="1" applyAlignment="1" applyProtection="1">
      <alignment horizontal="right" vertical="top" wrapText="1"/>
      <protection locked="0"/>
    </xf>
    <xf numFmtId="4" fontId="8" fillId="0" borderId="9" xfId="5" applyNumberFormat="1" applyFont="1" applyBorder="1" applyAlignment="1" applyProtection="1">
      <alignment horizontal="right" vertical="top" wrapText="1"/>
      <protection locked="0"/>
    </xf>
    <xf numFmtId="4" fontId="5" fillId="9" borderId="0" xfId="0" applyNumberFormat="1" applyFont="1" applyFill="1"/>
    <xf numFmtId="4" fontId="5" fillId="0" borderId="0" xfId="0" applyNumberFormat="1" applyFont="1" applyProtection="1">
      <protection locked="0"/>
    </xf>
    <xf numFmtId="4" fontId="10" fillId="0" borderId="0" xfId="0" applyNumberFormat="1" applyFont="1" applyProtection="1">
      <protection locked="0"/>
    </xf>
    <xf numFmtId="4" fontId="11" fillId="0" borderId="0" xfId="0" applyNumberFormat="1" applyFont="1"/>
    <xf numFmtId="4" fontId="12" fillId="0" borderId="0" xfId="0" applyNumberFormat="1" applyFont="1" applyAlignment="1">
      <alignment horizontal="left"/>
    </xf>
    <xf numFmtId="4" fontId="13" fillId="2" borderId="1" xfId="2" applyNumberFormat="1" applyFont="1"/>
    <xf numFmtId="4" fontId="12" fillId="0" borderId="0" xfId="0" applyNumberFormat="1" applyFont="1"/>
    <xf numFmtId="4" fontId="12" fillId="0" borderId="0" xfId="0" applyNumberFormat="1" applyFont="1" applyAlignment="1">
      <alignment horizontal="center"/>
    </xf>
    <xf numFmtId="4" fontId="12" fillId="8" borderId="0" xfId="0" applyNumberFormat="1" applyFont="1" applyFill="1"/>
    <xf numFmtId="4" fontId="12" fillId="9" borderId="0" xfId="0" applyNumberFormat="1" applyFont="1" applyFill="1"/>
    <xf numFmtId="4" fontId="14" fillId="7" borderId="0" xfId="0" applyNumberFormat="1" applyFont="1" applyFill="1"/>
    <xf numFmtId="4" fontId="4" fillId="0" borderId="0" xfId="0" applyNumberFormat="1" applyFont="1"/>
    <xf numFmtId="4" fontId="5" fillId="0" borderId="0" xfId="0" quotePrefix="1" applyNumberFormat="1" applyFont="1" applyAlignment="1">
      <alignment horizontal="left"/>
    </xf>
    <xf numFmtId="4" fontId="7" fillId="0" borderId="0" xfId="4" applyNumberFormat="1" applyFont="1" applyProtection="1">
      <protection locked="0"/>
    </xf>
    <xf numFmtId="4" fontId="0" fillId="0" borderId="0" xfId="0" applyNumberFormat="1" applyProtection="1">
      <protection locked="0"/>
    </xf>
    <xf numFmtId="4" fontId="7" fillId="0" borderId="0" xfId="6" applyNumberFormat="1" applyFont="1" applyProtection="1">
      <protection locked="0"/>
    </xf>
    <xf numFmtId="4" fontId="16" fillId="3" borderId="2" xfId="3" applyNumberFormat="1" applyFont="1" applyAlignment="1">
      <alignment horizontal="left"/>
    </xf>
    <xf numFmtId="4" fontId="16" fillId="3" borderId="2" xfId="3" applyNumberFormat="1" applyFont="1"/>
    <xf numFmtId="4" fontId="17" fillId="3" borderId="2" xfId="3" applyNumberFormat="1" applyFont="1"/>
    <xf numFmtId="4" fontId="18" fillId="10" borderId="2" xfId="3" applyNumberFormat="1" applyFont="1" applyFill="1"/>
    <xf numFmtId="0" fontId="6" fillId="10" borderId="0" xfId="0" applyFont="1" applyFill="1"/>
    <xf numFmtId="4" fontId="6" fillId="0" borderId="9" xfId="0" applyNumberFormat="1" applyFont="1" applyBorder="1" applyProtection="1">
      <protection locked="0"/>
    </xf>
    <xf numFmtId="4" fontId="8" fillId="0" borderId="0" xfId="0" applyNumberFormat="1" applyFont="1" applyAlignment="1" applyProtection="1">
      <alignment horizontal="right" vertical="top" wrapText="1"/>
      <protection locked="0"/>
    </xf>
    <xf numFmtId="4" fontId="8" fillId="0" borderId="0" xfId="4" applyNumberFormat="1" applyFont="1" applyAlignment="1" applyProtection="1">
      <alignment horizontal="right" vertical="top" wrapText="1"/>
      <protection locked="0"/>
    </xf>
    <xf numFmtId="4" fontId="8" fillId="0" borderId="0" xfId="5" applyNumberFormat="1" applyFont="1" applyAlignment="1" applyProtection="1">
      <alignment horizontal="right" vertical="top" wrapText="1"/>
      <protection locked="0"/>
    </xf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49" fontId="5" fillId="0" borderId="0" xfId="0" applyNumberFormat="1" applyFont="1"/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0" fontId="12" fillId="0" borderId="0" xfId="0" quotePrefix="1" applyFont="1" applyAlignment="1">
      <alignment horizontal="right"/>
    </xf>
    <xf numFmtId="0" fontId="5" fillId="0" borderId="0" xfId="0" quotePrefix="1" applyFont="1"/>
    <xf numFmtId="4" fontId="9" fillId="7" borderId="0" xfId="0" applyNumberFormat="1" applyFont="1" applyFill="1"/>
    <xf numFmtId="4" fontId="6" fillId="7" borderId="0" xfId="0" applyNumberFormat="1" applyFont="1" applyFill="1"/>
    <xf numFmtId="3" fontId="21" fillId="0" borderId="12" xfId="0" applyNumberFormat="1" applyFont="1" applyBorder="1" applyAlignment="1">
      <alignment horizontal="center" wrapText="1"/>
    </xf>
    <xf numFmtId="3" fontId="21" fillId="0" borderId="14" xfId="1" applyNumberFormat="1" applyFont="1" applyBorder="1" applyAlignment="1">
      <alignment horizontal="center" wrapText="1"/>
    </xf>
    <xf numFmtId="3" fontId="21" fillId="0" borderId="15" xfId="0" applyNumberFormat="1" applyFont="1" applyBorder="1" applyAlignment="1">
      <alignment horizontal="center" wrapText="1"/>
    </xf>
    <xf numFmtId="3" fontId="22" fillId="0" borderId="0" xfId="0" applyNumberFormat="1" applyFont="1" applyAlignment="1">
      <alignment horizontal="left" wrapText="1"/>
    </xf>
    <xf numFmtId="4" fontId="23" fillId="0" borderId="16" xfId="0" applyNumberFormat="1" applyFont="1" applyBorder="1" applyAlignment="1">
      <alignment horizontal="right"/>
    </xf>
    <xf numFmtId="4" fontId="23" fillId="0" borderId="0" xfId="0" applyNumberFormat="1" applyFont="1" applyAlignment="1">
      <alignment horizontal="right" vertical="top"/>
    </xf>
    <xf numFmtId="4" fontId="23" fillId="0" borderId="17" xfId="0" applyNumberFormat="1" applyFont="1" applyBorder="1" applyAlignment="1">
      <alignment horizontal="right"/>
    </xf>
    <xf numFmtId="0" fontId="23" fillId="0" borderId="0" xfId="0" applyFont="1"/>
    <xf numFmtId="4" fontId="23" fillId="0" borderId="18" xfId="0" applyNumberFormat="1" applyFont="1" applyBorder="1" applyAlignment="1">
      <alignment horizontal="right"/>
    </xf>
    <xf numFmtId="4" fontId="23" fillId="0" borderId="0" xfId="0" applyNumberFormat="1" applyFont="1" applyAlignment="1">
      <alignment horizontal="right"/>
    </xf>
    <xf numFmtId="4" fontId="23" fillId="0" borderId="19" xfId="0" applyNumberFormat="1" applyFont="1" applyBorder="1" applyAlignment="1">
      <alignment horizontal="right"/>
    </xf>
    <xf numFmtId="4" fontId="23" fillId="0" borderId="20" xfId="0" applyNumberFormat="1" applyFont="1" applyBorder="1" applyAlignment="1">
      <alignment horizontal="right"/>
    </xf>
    <xf numFmtId="0" fontId="24" fillId="3" borderId="2" xfId="3" applyFont="1"/>
    <xf numFmtId="3" fontId="22" fillId="0" borderId="0" xfId="0" applyNumberFormat="1" applyFont="1" applyAlignment="1">
      <alignment horizontal="right" wrapText="1"/>
    </xf>
    <xf numFmtId="0" fontId="23" fillId="0" borderId="0" xfId="0" applyFont="1" applyAlignment="1">
      <alignment horizontal="right"/>
    </xf>
    <xf numFmtId="0" fontId="23" fillId="0" borderId="0" xfId="0" applyFont="1" applyAlignment="1">
      <alignment horizontal="left"/>
    </xf>
    <xf numFmtId="0" fontId="0" fillId="11" borderId="0" xfId="0" applyFill="1"/>
    <xf numFmtId="4" fontId="24" fillId="3" borderId="2" xfId="3" applyNumberFormat="1" applyFont="1" applyAlignment="1">
      <alignment horizontal="center"/>
    </xf>
    <xf numFmtId="4" fontId="24" fillId="3" borderId="11" xfId="3" applyNumberFormat="1" applyFont="1" applyBorder="1" applyAlignment="1">
      <alignment horizontal="center"/>
    </xf>
    <xf numFmtId="0" fontId="24" fillId="3" borderId="25" xfId="3" applyFont="1" applyBorder="1" applyAlignment="1">
      <alignment horizontal="center"/>
    </xf>
    <xf numFmtId="0" fontId="0" fillId="0" borderId="26" xfId="0" applyBorder="1"/>
    <xf numFmtId="0" fontId="19" fillId="11" borderId="27" xfId="0" applyFont="1" applyFill="1" applyBorder="1" applyAlignment="1">
      <alignment horizontal="center"/>
    </xf>
    <xf numFmtId="4" fontId="25" fillId="11" borderId="27" xfId="0" applyNumberFormat="1" applyFont="1" applyFill="1" applyBorder="1" applyAlignment="1">
      <alignment horizontal="center"/>
    </xf>
    <xf numFmtId="0" fontId="25" fillId="11" borderId="0" xfId="0" applyFont="1" applyFill="1" applyAlignment="1">
      <alignment horizontal="center"/>
    </xf>
    <xf numFmtId="0" fontId="19" fillId="11" borderId="23" xfId="0" applyFont="1" applyFill="1" applyBorder="1" applyAlignment="1">
      <alignment horizontal="center" wrapText="1"/>
    </xf>
    <xf numFmtId="0" fontId="19" fillId="11" borderId="22" xfId="0" applyFont="1" applyFill="1" applyBorder="1" applyAlignment="1">
      <alignment horizontal="center" wrapText="1"/>
    </xf>
    <xf numFmtId="0" fontId="27" fillId="11" borderId="0" xfId="0" applyFont="1" applyFill="1" applyAlignment="1">
      <alignment horizontal="center" wrapText="1"/>
    </xf>
    <xf numFmtId="0" fontId="28" fillId="0" borderId="0" xfId="0" applyFont="1"/>
    <xf numFmtId="0" fontId="29" fillId="0" borderId="0" xfId="0" applyFont="1"/>
    <xf numFmtId="49" fontId="29" fillId="0" borderId="5" xfId="0" applyNumberFormat="1" applyFont="1" applyBorder="1"/>
    <xf numFmtId="0" fontId="29" fillId="0" borderId="5" xfId="0" applyFont="1" applyBorder="1"/>
    <xf numFmtId="49" fontId="29" fillId="0" borderId="0" xfId="0" applyNumberFormat="1" applyFont="1"/>
    <xf numFmtId="0" fontId="20" fillId="11" borderId="24" xfId="0" applyFont="1" applyFill="1" applyBorder="1" applyAlignment="1">
      <alignment horizontal="center" wrapText="1"/>
    </xf>
    <xf numFmtId="0" fontId="20" fillId="11" borderId="21" xfId="0" applyFont="1" applyFill="1" applyBorder="1" applyAlignment="1">
      <alignment horizontal="center" wrapText="1"/>
    </xf>
    <xf numFmtId="0" fontId="20" fillId="11" borderId="28" xfId="0" applyFont="1" applyFill="1" applyBorder="1" applyAlignment="1">
      <alignment horizontal="center" wrapText="1"/>
    </xf>
    <xf numFmtId="0" fontId="25" fillId="11" borderId="23" xfId="0" applyFont="1" applyFill="1" applyBorder="1" applyAlignment="1">
      <alignment horizontal="center" wrapText="1"/>
    </xf>
    <xf numFmtId="0" fontId="25" fillId="11" borderId="13" xfId="0" applyFont="1" applyFill="1" applyBorder="1" applyAlignment="1">
      <alignment horizontal="center" wrapText="1"/>
    </xf>
    <xf numFmtId="4" fontId="15" fillId="10" borderId="0" xfId="2" applyNumberFormat="1" applyFont="1" applyFill="1" applyBorder="1" applyAlignment="1">
      <alignment horizontal="center"/>
    </xf>
    <xf numFmtId="4" fontId="17" fillId="3" borderId="10" xfId="3" applyNumberFormat="1" applyFont="1" applyBorder="1" applyAlignment="1">
      <alignment horizontal="center"/>
    </xf>
    <xf numFmtId="4" fontId="17" fillId="3" borderId="11" xfId="3" applyNumberFormat="1" applyFont="1" applyBorder="1" applyAlignment="1">
      <alignment horizontal="center"/>
    </xf>
  </cellXfs>
  <cellStyles count="7">
    <cellStyle name="Normaali" xfId="0" builtinId="0"/>
    <cellStyle name="Normaali 2" xfId="6" xr:uid="{00000000-0005-0000-0000-000001000000}"/>
    <cellStyle name="Normaali 3" xfId="4" xr:uid="{00000000-0005-0000-0000-000002000000}"/>
    <cellStyle name="Normaali 5" xfId="5" xr:uid="{00000000-0005-0000-0000-000003000000}"/>
    <cellStyle name="Syöttö" xfId="2" builtinId="20"/>
    <cellStyle name="Tarkistussolu" xfId="3" builtinId="23"/>
    <cellStyle name="Valuutta" xfId="1" builtinId="4"/>
  </cellStyles>
  <dxfs count="7">
    <dxf>
      <font>
        <color rgb="FFFFFFFF"/>
      </font>
      <numFmt numFmtId="0" formatCode="General"/>
    </dxf>
    <dxf>
      <font>
        <color rgb="FFFFFFFF"/>
      </font>
      <numFmt numFmtId="0" formatCode="General"/>
    </dxf>
    <dxf>
      <font>
        <color rgb="FFFFFFFF"/>
      </font>
      <numFmt numFmtId="0" formatCode="General"/>
    </dxf>
    <dxf>
      <font>
        <color rgb="FFFFFFFF"/>
      </font>
      <numFmt numFmtId="0" formatCode="General"/>
    </dxf>
    <dxf>
      <font>
        <color rgb="FFFFFFFF"/>
      </font>
      <numFmt numFmtId="0" formatCode="General"/>
    </dxf>
    <dxf>
      <font>
        <color theme="0"/>
      </font>
      <numFmt numFmtId="0" formatCode="General"/>
    </dxf>
    <dxf>
      <font>
        <color theme="0"/>
      </font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vl-my.sharepoint.com/personal/vesa_hakkinen_evl_fi/Documents/Tilastot/2016/L&#228;hetysty&#246;n%20ja%20kansainv&#228;lisen%20diakonian%20kannatustilasto%202016%20koont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v-järjestys"/>
      <sheetName val="Hiippakunnat"/>
      <sheetName val="Rovastikunnat"/>
      <sheetName val="Kaaviot"/>
    </sheetNames>
    <sheetDataSet>
      <sheetData sheetId="0">
        <row r="2">
          <cell r="A2" t="str">
            <v>000002</v>
          </cell>
          <cell r="B2" t="str">
            <v>Askola</v>
          </cell>
          <cell r="K2">
            <v>1118.3500000000001</v>
          </cell>
          <cell r="L2">
            <v>0</v>
          </cell>
          <cell r="M2">
            <v>0</v>
          </cell>
          <cell r="N2">
            <v>15</v>
          </cell>
          <cell r="O2">
            <v>0</v>
          </cell>
          <cell r="P2">
            <v>0</v>
          </cell>
          <cell r="Q2">
            <v>20</v>
          </cell>
          <cell r="R2">
            <v>2091</v>
          </cell>
          <cell r="S2">
            <v>3244.3500000000004</v>
          </cell>
          <cell r="T2">
            <v>3764.62</v>
          </cell>
          <cell r="U2">
            <v>96.65</v>
          </cell>
          <cell r="V2">
            <v>0</v>
          </cell>
          <cell r="W2">
            <v>133.25</v>
          </cell>
          <cell r="X2">
            <v>118.6</v>
          </cell>
          <cell r="Y2">
            <v>359.18</v>
          </cell>
          <cell r="Z2">
            <v>181.6</v>
          </cell>
          <cell r="AA2">
            <v>3565.9610369280626</v>
          </cell>
          <cell r="AB2">
            <v>8219.8610369280632</v>
          </cell>
          <cell r="AE2">
            <v>9700</v>
          </cell>
          <cell r="AF2">
            <v>0</v>
          </cell>
          <cell r="AG2">
            <v>0</v>
          </cell>
          <cell r="AH2">
            <v>2500</v>
          </cell>
          <cell r="AI2">
            <v>0</v>
          </cell>
          <cell r="AJ2">
            <v>0</v>
          </cell>
          <cell r="AK2">
            <v>0</v>
          </cell>
          <cell r="AL2">
            <v>2700</v>
          </cell>
          <cell r="AM2">
            <v>14900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>
            <v>0</v>
          </cell>
          <cell r="AT2">
            <v>0</v>
          </cell>
          <cell r="AU2">
            <v>0</v>
          </cell>
          <cell r="AV2">
            <v>0</v>
          </cell>
          <cell r="AW2">
            <v>14582.970000000001</v>
          </cell>
          <cell r="AX2">
            <v>96.65</v>
          </cell>
          <cell r="AY2">
            <v>0</v>
          </cell>
          <cell r="AZ2">
            <v>2648.25</v>
          </cell>
          <cell r="BA2">
            <v>118.6</v>
          </cell>
          <cell r="BB2">
            <v>359.18</v>
          </cell>
          <cell r="BC2">
            <v>201.6</v>
          </cell>
          <cell r="BD2">
            <v>8356.9610369280635</v>
          </cell>
          <cell r="BE2">
            <v>26364.211036928064</v>
          </cell>
          <cell r="BF2">
            <v>10.258447874291075</v>
          </cell>
          <cell r="BG2">
            <v>2570</v>
          </cell>
        </row>
        <row r="3">
          <cell r="A3" t="str">
            <v>000004</v>
          </cell>
          <cell r="B3" t="str">
            <v>Espoon tuomiokirkkoseurakunta</v>
          </cell>
          <cell r="K3">
            <v>29033.27</v>
          </cell>
          <cell r="L3">
            <v>6969.6</v>
          </cell>
          <cell r="M3">
            <v>0</v>
          </cell>
          <cell r="N3">
            <v>27506.880000000001</v>
          </cell>
          <cell r="O3">
            <v>15313.2</v>
          </cell>
          <cell r="P3">
            <v>15816</v>
          </cell>
          <cell r="Q3">
            <v>14161</v>
          </cell>
          <cell r="R3">
            <v>124675.44</v>
          </cell>
          <cell r="S3">
            <v>233475.39</v>
          </cell>
          <cell r="T3">
            <v>28760.289999999994</v>
          </cell>
          <cell r="U3">
            <v>612.54999999999995</v>
          </cell>
          <cell r="V3">
            <v>0</v>
          </cell>
          <cell r="W3">
            <v>7302.93</v>
          </cell>
          <cell r="X3">
            <v>27668.7</v>
          </cell>
          <cell r="Y3">
            <v>7182</v>
          </cell>
          <cell r="Z3">
            <v>2893.09</v>
          </cell>
          <cell r="AA3">
            <v>48014.111440952809</v>
          </cell>
          <cell r="AB3">
            <v>122433.67144095279</v>
          </cell>
          <cell r="AE3">
            <v>175110.63</v>
          </cell>
          <cell r="AF3">
            <v>36171.599999999999</v>
          </cell>
          <cell r="AG3">
            <v>0</v>
          </cell>
          <cell r="AH3">
            <v>20911.939999999999</v>
          </cell>
          <cell r="AI3">
            <v>52703.595733349117</v>
          </cell>
          <cell r="AJ3">
            <v>25883</v>
          </cell>
          <cell r="AK3">
            <v>30908.66</v>
          </cell>
          <cell r="AL3">
            <v>136337.82</v>
          </cell>
          <cell r="AM3">
            <v>478027.24573334912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232904.19</v>
          </cell>
          <cell r="AX3">
            <v>43753.75</v>
          </cell>
          <cell r="AY3">
            <v>0</v>
          </cell>
          <cell r="AZ3">
            <v>55721.75</v>
          </cell>
          <cell r="BA3">
            <v>95685.495733349118</v>
          </cell>
          <cell r="BB3">
            <v>48881</v>
          </cell>
          <cell r="BC3">
            <v>47962.75</v>
          </cell>
          <cell r="BD3">
            <v>309027.37144095282</v>
          </cell>
          <cell r="BE3">
            <v>833936.30717430194</v>
          </cell>
          <cell r="BF3">
            <v>339.13635915994388</v>
          </cell>
          <cell r="BG3">
            <v>2459</v>
          </cell>
        </row>
        <row r="4">
          <cell r="A4" t="str">
            <v>000005</v>
          </cell>
          <cell r="B4" t="str">
            <v>Leppävaara</v>
          </cell>
          <cell r="K4">
            <v>28251.570000000003</v>
          </cell>
          <cell r="L4">
            <v>4315</v>
          </cell>
          <cell r="M4">
            <v>0</v>
          </cell>
          <cell r="N4">
            <v>1861</v>
          </cell>
          <cell r="O4">
            <v>10791</v>
          </cell>
          <cell r="P4">
            <v>8638.66</v>
          </cell>
          <cell r="Q4">
            <v>6415</v>
          </cell>
          <cell r="R4">
            <v>83022.78</v>
          </cell>
          <cell r="S4">
            <v>143295.01</v>
          </cell>
          <cell r="T4">
            <v>13427.859999999997</v>
          </cell>
          <cell r="U4">
            <v>1854.41</v>
          </cell>
          <cell r="V4">
            <v>0</v>
          </cell>
          <cell r="W4">
            <v>1591.12</v>
          </cell>
          <cell r="X4">
            <v>2169.7800000000002</v>
          </cell>
          <cell r="Y4">
            <v>2274.65</v>
          </cell>
          <cell r="Z4">
            <v>1708.85</v>
          </cell>
          <cell r="AA4">
            <v>17931.252144664664</v>
          </cell>
          <cell r="AB4">
            <v>40957.922144664655</v>
          </cell>
          <cell r="AE4">
            <v>91346.26</v>
          </cell>
          <cell r="AF4">
            <v>18876.34</v>
          </cell>
          <cell r="AG4">
            <v>0</v>
          </cell>
          <cell r="AH4">
            <v>10913.01</v>
          </cell>
          <cell r="AI4">
            <v>27400.761014291213</v>
          </cell>
          <cell r="AJ4">
            <v>13502</v>
          </cell>
          <cell r="AK4">
            <v>16135.82</v>
          </cell>
          <cell r="AL4">
            <v>73977.900000000009</v>
          </cell>
          <cell r="AM4">
            <v>252152.09101429122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133025.69</v>
          </cell>
          <cell r="AX4">
            <v>25045.75</v>
          </cell>
          <cell r="AY4">
            <v>0</v>
          </cell>
          <cell r="AZ4">
            <v>14365.130000000001</v>
          </cell>
          <cell r="BA4">
            <v>40361.541014291215</v>
          </cell>
          <cell r="BB4">
            <v>24415.309999999998</v>
          </cell>
          <cell r="BC4">
            <v>24259.67</v>
          </cell>
          <cell r="BD4">
            <v>174931.93214466469</v>
          </cell>
          <cell r="BE4">
            <v>436405.02315895591</v>
          </cell>
          <cell r="BF4">
            <v>282.0976232443154</v>
          </cell>
          <cell r="BG4">
            <v>1547</v>
          </cell>
        </row>
        <row r="5">
          <cell r="A5" t="str">
            <v>000006</v>
          </cell>
          <cell r="B5" t="str">
            <v>Tapiola</v>
          </cell>
          <cell r="K5">
            <v>20883.29</v>
          </cell>
          <cell r="L5">
            <v>8223</v>
          </cell>
          <cell r="M5">
            <v>0</v>
          </cell>
          <cell r="N5">
            <v>3633.79</v>
          </cell>
          <cell r="O5">
            <v>10368</v>
          </cell>
          <cell r="P5">
            <v>63858.68</v>
          </cell>
          <cell r="Q5">
            <v>10179.200000000001</v>
          </cell>
          <cell r="R5">
            <v>149382.57999999999</v>
          </cell>
          <cell r="S5">
            <v>266528.53999999998</v>
          </cell>
          <cell r="T5">
            <v>23978.890000000003</v>
          </cell>
          <cell r="U5">
            <v>5540.14</v>
          </cell>
          <cell r="V5">
            <v>0</v>
          </cell>
          <cell r="W5">
            <v>3029.62</v>
          </cell>
          <cell r="X5">
            <v>550</v>
          </cell>
          <cell r="Y5">
            <v>8834.24</v>
          </cell>
          <cell r="Z5">
            <v>3945.01</v>
          </cell>
          <cell r="AA5">
            <v>37872.051980365381</v>
          </cell>
          <cell r="AB5">
            <v>83749.951980365382</v>
          </cell>
          <cell r="AE5">
            <v>82599.909999999989</v>
          </cell>
          <cell r="AF5">
            <v>16994.75</v>
          </cell>
          <cell r="AG5">
            <v>0</v>
          </cell>
          <cell r="AH5">
            <v>9825.2000000000007</v>
          </cell>
          <cell r="AI5">
            <v>25150.68230908069</v>
          </cell>
          <cell r="AJ5">
            <v>12209</v>
          </cell>
          <cell r="AK5">
            <v>14520.03</v>
          </cell>
          <cell r="AL5">
            <v>67225.549999999988</v>
          </cell>
          <cell r="AM5">
            <v>228525.12230908067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127462.09</v>
          </cell>
          <cell r="AX5">
            <v>30757.89</v>
          </cell>
          <cell r="AY5">
            <v>0</v>
          </cell>
          <cell r="AZ5">
            <v>16488.61</v>
          </cell>
          <cell r="BA5">
            <v>36068.682309080687</v>
          </cell>
          <cell r="BB5">
            <v>84901.92</v>
          </cell>
          <cell r="BC5">
            <v>28644.240000000002</v>
          </cell>
          <cell r="BD5">
            <v>254480.18198036536</v>
          </cell>
          <cell r="BE5">
            <v>578803.61428944604</v>
          </cell>
          <cell r="BF5">
            <v>787.48791059788573</v>
          </cell>
          <cell r="BG5">
            <v>735</v>
          </cell>
        </row>
        <row r="6">
          <cell r="A6" t="str">
            <v>000007</v>
          </cell>
          <cell r="B6" t="str">
            <v>Hangon suom.srk.</v>
          </cell>
          <cell r="K6">
            <v>1320.44</v>
          </cell>
          <cell r="L6">
            <v>0</v>
          </cell>
          <cell r="M6">
            <v>0</v>
          </cell>
          <cell r="N6">
            <v>5</v>
          </cell>
          <cell r="O6">
            <v>180</v>
          </cell>
          <cell r="P6">
            <v>660</v>
          </cell>
          <cell r="Q6">
            <v>620</v>
          </cell>
          <cell r="R6">
            <v>4945</v>
          </cell>
          <cell r="S6">
            <v>7730.4400000000005</v>
          </cell>
          <cell r="T6">
            <v>2063.65</v>
          </cell>
          <cell r="U6">
            <v>95.88</v>
          </cell>
          <cell r="V6">
            <v>0</v>
          </cell>
          <cell r="W6">
            <v>0</v>
          </cell>
          <cell r="X6">
            <v>101.01</v>
          </cell>
          <cell r="Y6">
            <v>36.75</v>
          </cell>
          <cell r="Z6">
            <v>188</v>
          </cell>
          <cell r="AA6">
            <v>5294.6529258511282</v>
          </cell>
          <cell r="AB6">
            <v>7779.9429258511282</v>
          </cell>
          <cell r="AE6">
            <v>1700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1700</v>
          </cell>
          <cell r="AN6">
            <v>504.3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504.3</v>
          </cell>
          <cell r="AW6">
            <v>5588.39</v>
          </cell>
          <cell r="AX6">
            <v>95.88</v>
          </cell>
          <cell r="AY6">
            <v>0</v>
          </cell>
          <cell r="AZ6">
            <v>5</v>
          </cell>
          <cell r="BA6">
            <v>281.01</v>
          </cell>
          <cell r="BB6">
            <v>696.75</v>
          </cell>
          <cell r="BC6">
            <v>808</v>
          </cell>
          <cell r="BD6">
            <v>10239.652925851129</v>
          </cell>
          <cell r="BE6">
            <v>17714.682925851128</v>
          </cell>
          <cell r="BF6">
            <v>9.3827769734380979</v>
          </cell>
          <cell r="BG6">
            <v>1888</v>
          </cell>
        </row>
        <row r="7">
          <cell r="A7" t="str">
            <v>000008</v>
          </cell>
          <cell r="B7" t="str">
            <v>Tikkurila</v>
          </cell>
          <cell r="K7">
            <v>11034.039999999999</v>
          </cell>
          <cell r="L7">
            <v>661.84</v>
          </cell>
          <cell r="M7">
            <v>0</v>
          </cell>
          <cell r="N7">
            <v>618</v>
          </cell>
          <cell r="O7">
            <v>41613.81</v>
          </cell>
          <cell r="P7">
            <v>37342.839999999997</v>
          </cell>
          <cell r="Q7">
            <v>13417</v>
          </cell>
          <cell r="R7">
            <v>71520.040000000008</v>
          </cell>
          <cell r="S7">
            <v>176207.57</v>
          </cell>
          <cell r="T7">
            <v>14066.890000000001</v>
          </cell>
          <cell r="U7">
            <v>270.86</v>
          </cell>
          <cell r="V7">
            <v>0</v>
          </cell>
          <cell r="W7">
            <v>5369.01</v>
          </cell>
          <cell r="X7">
            <v>2282.9899999999998</v>
          </cell>
          <cell r="Y7">
            <v>2333.0500000000002</v>
          </cell>
          <cell r="Z7">
            <v>3694.13</v>
          </cell>
          <cell r="AA7">
            <v>19528.371492832703</v>
          </cell>
          <cell r="AB7">
            <v>47545.301492832703</v>
          </cell>
          <cell r="AE7">
            <v>55228.130000000005</v>
          </cell>
          <cell r="AF7">
            <v>4890.45</v>
          </cell>
          <cell r="AG7">
            <v>0</v>
          </cell>
          <cell r="AH7">
            <v>5922.71</v>
          </cell>
          <cell r="AI7">
            <v>36214.798067835771</v>
          </cell>
          <cell r="AJ7">
            <v>32020</v>
          </cell>
          <cell r="AK7">
            <v>24479.34</v>
          </cell>
          <cell r="AL7">
            <v>17685.060000000001</v>
          </cell>
          <cell r="AM7">
            <v>176440.48806783577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18725.41</v>
          </cell>
          <cell r="AT7">
            <v>0</v>
          </cell>
          <cell r="AU7">
            <v>0</v>
          </cell>
          <cell r="AV7">
            <v>18725.41</v>
          </cell>
          <cell r="AW7">
            <v>80329.06</v>
          </cell>
          <cell r="AX7">
            <v>5823.15</v>
          </cell>
          <cell r="AY7">
            <v>0</v>
          </cell>
          <cell r="AZ7">
            <v>11909.720000000001</v>
          </cell>
          <cell r="BA7">
            <v>80111.598067835759</v>
          </cell>
          <cell r="BB7">
            <v>90421.3</v>
          </cell>
          <cell r="BC7">
            <v>41590.47</v>
          </cell>
          <cell r="BD7">
            <v>108733.4714928327</v>
          </cell>
          <cell r="BE7">
            <v>418918.76956066844</v>
          </cell>
          <cell r="BF7">
            <v>91.948808068627841</v>
          </cell>
          <cell r="BG7">
            <v>4556</v>
          </cell>
        </row>
        <row r="8">
          <cell r="A8" t="str">
            <v>000010</v>
          </cell>
          <cell r="B8" t="str">
            <v>Hyvinkää</v>
          </cell>
          <cell r="K8">
            <v>33184.86</v>
          </cell>
          <cell r="L8">
            <v>21932.27</v>
          </cell>
          <cell r="M8">
            <v>0</v>
          </cell>
          <cell r="N8">
            <v>2863</v>
          </cell>
          <cell r="O8">
            <v>23596.1</v>
          </cell>
          <cell r="P8">
            <v>13835</v>
          </cell>
          <cell r="Q8">
            <v>22459.9</v>
          </cell>
          <cell r="R8">
            <v>54786.25</v>
          </cell>
          <cell r="S8">
            <v>172657.38</v>
          </cell>
          <cell r="T8">
            <v>36217.71</v>
          </cell>
          <cell r="U8">
            <v>13995.44</v>
          </cell>
          <cell r="V8">
            <v>0</v>
          </cell>
          <cell r="W8">
            <v>9190.81</v>
          </cell>
          <cell r="X8">
            <v>15088.439999999999</v>
          </cell>
          <cell r="Y8">
            <v>10949</v>
          </cell>
          <cell r="Z8">
            <v>21518.67</v>
          </cell>
          <cell r="AA8">
            <v>16513.372593702115</v>
          </cell>
          <cell r="AB8">
            <v>123473.44259370212</v>
          </cell>
          <cell r="AE8">
            <v>48589</v>
          </cell>
          <cell r="AF8">
            <v>24319</v>
          </cell>
          <cell r="AG8">
            <v>0</v>
          </cell>
          <cell r="AH8">
            <v>8357</v>
          </cell>
          <cell r="AI8">
            <v>28756</v>
          </cell>
          <cell r="AJ8">
            <v>16113</v>
          </cell>
          <cell r="AK8">
            <v>40666</v>
          </cell>
          <cell r="AL8">
            <v>27800</v>
          </cell>
          <cell r="AM8">
            <v>194600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117991.57</v>
          </cell>
          <cell r="AX8">
            <v>60246.71</v>
          </cell>
          <cell r="AY8">
            <v>0</v>
          </cell>
          <cell r="AZ8">
            <v>20410.809999999998</v>
          </cell>
          <cell r="BA8">
            <v>67440.539999999994</v>
          </cell>
          <cell r="BB8">
            <v>40897</v>
          </cell>
          <cell r="BC8">
            <v>84644.57</v>
          </cell>
          <cell r="BD8">
            <v>99099.622593702108</v>
          </cell>
          <cell r="BE8">
            <v>490730.82259370212</v>
          </cell>
          <cell r="BF8">
            <v>576.65196544500839</v>
          </cell>
          <cell r="BG8">
            <v>851</v>
          </cell>
        </row>
        <row r="9">
          <cell r="A9" t="str">
            <v>000011</v>
          </cell>
          <cell r="B9" t="str">
            <v>Järvenpää</v>
          </cell>
          <cell r="K9">
            <v>30185.889999999996</v>
          </cell>
          <cell r="L9">
            <v>810</v>
          </cell>
          <cell r="M9">
            <v>0</v>
          </cell>
          <cell r="N9">
            <v>3916.22</v>
          </cell>
          <cell r="O9">
            <v>15474</v>
          </cell>
          <cell r="P9">
            <v>12051.68</v>
          </cell>
          <cell r="Q9">
            <v>13049.87</v>
          </cell>
          <cell r="R9">
            <v>58717.4</v>
          </cell>
          <cell r="S9">
            <v>134205.06</v>
          </cell>
          <cell r="T9">
            <v>72928.31</v>
          </cell>
          <cell r="U9">
            <v>390.64</v>
          </cell>
          <cell r="V9">
            <v>0</v>
          </cell>
          <cell r="W9">
            <v>799.63</v>
          </cell>
          <cell r="X9">
            <v>3741.05</v>
          </cell>
          <cell r="Y9">
            <v>1882.04</v>
          </cell>
          <cell r="Z9">
            <v>2862.71</v>
          </cell>
          <cell r="AA9">
            <v>32868.892688379783</v>
          </cell>
          <cell r="AB9">
            <v>115473.27268837979</v>
          </cell>
          <cell r="AE9">
            <v>90000.01</v>
          </cell>
          <cell r="AF9">
            <v>0</v>
          </cell>
          <cell r="AG9">
            <v>0</v>
          </cell>
          <cell r="AH9">
            <v>10000</v>
          </cell>
          <cell r="AI9">
            <v>5000</v>
          </cell>
          <cell r="AJ9">
            <v>13000</v>
          </cell>
          <cell r="AK9">
            <v>9000</v>
          </cell>
          <cell r="AL9">
            <v>43000</v>
          </cell>
          <cell r="AM9">
            <v>170000.01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193114.21</v>
          </cell>
          <cell r="AX9">
            <v>1200.6399999999999</v>
          </cell>
          <cell r="AY9">
            <v>0</v>
          </cell>
          <cell r="AZ9">
            <v>14715.849999999999</v>
          </cell>
          <cell r="BA9">
            <v>24215.05</v>
          </cell>
          <cell r="BB9">
            <v>26933.72</v>
          </cell>
          <cell r="BC9">
            <v>24912.58</v>
          </cell>
          <cell r="BD9">
            <v>134586.29268837979</v>
          </cell>
          <cell r="BE9">
            <v>419678.34268837981</v>
          </cell>
          <cell r="BF9">
            <v>51.443778216276023</v>
          </cell>
          <cell r="BG9">
            <v>8158</v>
          </cell>
        </row>
        <row r="10">
          <cell r="A10" t="str">
            <v>000013</v>
          </cell>
          <cell r="B10" t="str">
            <v>Kerava</v>
          </cell>
          <cell r="K10">
            <v>11964.07</v>
          </cell>
          <cell r="L10">
            <v>113</v>
          </cell>
          <cell r="M10">
            <v>0</v>
          </cell>
          <cell r="N10">
            <v>3174</v>
          </cell>
          <cell r="O10">
            <v>10458</v>
          </cell>
          <cell r="P10">
            <v>9482</v>
          </cell>
          <cell r="Q10">
            <v>6651</v>
          </cell>
          <cell r="R10">
            <v>48957.599999999999</v>
          </cell>
          <cell r="S10">
            <v>90799.67</v>
          </cell>
          <cell r="T10">
            <v>11017.919999999998</v>
          </cell>
          <cell r="U10">
            <v>1184.1400000000001</v>
          </cell>
          <cell r="V10">
            <v>0</v>
          </cell>
          <cell r="W10">
            <v>2151.52</v>
          </cell>
          <cell r="X10">
            <v>2728.76</v>
          </cell>
          <cell r="Y10">
            <v>2150.75</v>
          </cell>
          <cell r="Z10">
            <v>1289.47</v>
          </cell>
          <cell r="AA10">
            <v>25957.064500098299</v>
          </cell>
          <cell r="AB10">
            <v>46479.624500098296</v>
          </cell>
          <cell r="AE10">
            <v>74600</v>
          </cell>
          <cell r="AF10">
            <v>10000</v>
          </cell>
          <cell r="AG10">
            <v>0</v>
          </cell>
          <cell r="AH10">
            <v>15000</v>
          </cell>
          <cell r="AI10">
            <v>38000</v>
          </cell>
          <cell r="AJ10">
            <v>23000</v>
          </cell>
          <cell r="AK10">
            <v>10000</v>
          </cell>
          <cell r="AL10">
            <v>20000</v>
          </cell>
          <cell r="AM10">
            <v>190600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97581.989999999991</v>
          </cell>
          <cell r="AX10">
            <v>11297.14</v>
          </cell>
          <cell r="AY10">
            <v>0</v>
          </cell>
          <cell r="AZ10">
            <v>20325.52</v>
          </cell>
          <cell r="BA10">
            <v>51186.76</v>
          </cell>
          <cell r="BB10">
            <v>34632.75</v>
          </cell>
          <cell r="BC10">
            <v>17940.47</v>
          </cell>
          <cell r="BD10">
            <v>94914.664500098297</v>
          </cell>
          <cell r="BE10">
            <v>327879.29450009833</v>
          </cell>
          <cell r="BF10">
            <v>45.050741206388885</v>
          </cell>
          <cell r="BG10">
            <v>7278</v>
          </cell>
        </row>
        <row r="11">
          <cell r="A11" t="str">
            <v>000014</v>
          </cell>
          <cell r="B11" t="str">
            <v>Kirkkonummen suom.srk.</v>
          </cell>
          <cell r="K11">
            <v>13809.609999999999</v>
          </cell>
          <cell r="L11">
            <v>937.95</v>
          </cell>
          <cell r="M11">
            <v>0</v>
          </cell>
          <cell r="N11">
            <v>1548</v>
          </cell>
          <cell r="O11">
            <v>12662.84</v>
          </cell>
          <cell r="P11">
            <v>4685</v>
          </cell>
          <cell r="Q11">
            <v>9715</v>
          </cell>
          <cell r="R11">
            <v>108545.9</v>
          </cell>
          <cell r="S11">
            <v>151904.29999999999</v>
          </cell>
          <cell r="T11">
            <v>6489.7600000000011</v>
          </cell>
          <cell r="U11">
            <v>315.43</v>
          </cell>
          <cell r="V11">
            <v>0</v>
          </cell>
          <cell r="W11">
            <v>971.9</v>
          </cell>
          <cell r="X11">
            <v>1837.52</v>
          </cell>
          <cell r="Y11">
            <v>1436.49</v>
          </cell>
          <cell r="Z11">
            <v>659.75</v>
          </cell>
          <cell r="AA11">
            <v>19366.85604893816</v>
          </cell>
          <cell r="AB11">
            <v>31077.706048938162</v>
          </cell>
          <cell r="AE11">
            <v>55330</v>
          </cell>
          <cell r="AF11">
            <v>10610</v>
          </cell>
          <cell r="AG11">
            <v>0</v>
          </cell>
          <cell r="AH11">
            <v>4350</v>
          </cell>
          <cell r="AI11">
            <v>32580</v>
          </cell>
          <cell r="AJ11">
            <v>18820</v>
          </cell>
          <cell r="AK11">
            <v>12610</v>
          </cell>
          <cell r="AL11">
            <v>17643.3</v>
          </cell>
          <cell r="AM11">
            <v>151943.29999999999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75629.37</v>
          </cell>
          <cell r="AX11">
            <v>11863.380000000001</v>
          </cell>
          <cell r="AY11">
            <v>0</v>
          </cell>
          <cell r="AZ11">
            <v>6869.9</v>
          </cell>
          <cell r="BA11">
            <v>47080.36</v>
          </cell>
          <cell r="BB11">
            <v>24941.489999999998</v>
          </cell>
          <cell r="BC11">
            <v>22984.75</v>
          </cell>
          <cell r="BD11">
            <v>145556.05604893816</v>
          </cell>
          <cell r="BE11">
            <v>334925.30604893819</v>
          </cell>
          <cell r="BF11">
            <v>470.40071074289074</v>
          </cell>
          <cell r="BG11">
            <v>712</v>
          </cell>
        </row>
        <row r="12">
          <cell r="A12" t="str">
            <v>000015</v>
          </cell>
          <cell r="B12" t="str">
            <v>Lapinjärven suom.srk.</v>
          </cell>
          <cell r="K12">
            <v>1147.3699999999999</v>
          </cell>
          <cell r="L12">
            <v>90</v>
          </cell>
          <cell r="M12">
            <v>0</v>
          </cell>
          <cell r="N12">
            <v>0</v>
          </cell>
          <cell r="O12">
            <v>0</v>
          </cell>
          <cell r="P12">
            <v>60</v>
          </cell>
          <cell r="Q12">
            <v>180</v>
          </cell>
          <cell r="R12">
            <v>4950</v>
          </cell>
          <cell r="S12">
            <v>6427.37</v>
          </cell>
          <cell r="T12">
            <v>4862.63</v>
          </cell>
          <cell r="U12">
            <v>104.9</v>
          </cell>
          <cell r="V12">
            <v>0</v>
          </cell>
          <cell r="W12">
            <v>0</v>
          </cell>
          <cell r="X12">
            <v>922.59999999999991</v>
          </cell>
          <cell r="Y12">
            <v>80.25</v>
          </cell>
          <cell r="Z12">
            <v>233.9</v>
          </cell>
          <cell r="AA12">
            <v>2422.2662290898338</v>
          </cell>
          <cell r="AB12">
            <v>8626.5462290898322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6010</v>
          </cell>
          <cell r="AX12">
            <v>194.9</v>
          </cell>
          <cell r="AY12">
            <v>0</v>
          </cell>
          <cell r="AZ12">
            <v>0</v>
          </cell>
          <cell r="BA12">
            <v>922.59999999999991</v>
          </cell>
          <cell r="BB12">
            <v>140.25</v>
          </cell>
          <cell r="BC12">
            <v>413.9</v>
          </cell>
          <cell r="BD12">
            <v>7372.2662290898334</v>
          </cell>
          <cell r="BE12">
            <v>15053.916229089833</v>
          </cell>
          <cell r="BF12">
            <v>2.6968678303636389</v>
          </cell>
          <cell r="BG12">
            <v>5582</v>
          </cell>
        </row>
        <row r="13">
          <cell r="A13" t="str">
            <v>000016</v>
          </cell>
          <cell r="B13" t="str">
            <v xml:space="preserve">Lohja </v>
          </cell>
          <cell r="K13">
            <v>15923.579999999998</v>
          </cell>
          <cell r="L13">
            <v>380</v>
          </cell>
          <cell r="M13">
            <v>0</v>
          </cell>
          <cell r="N13">
            <v>3542</v>
          </cell>
          <cell r="O13">
            <v>9401.25</v>
          </cell>
          <cell r="P13">
            <v>4181</v>
          </cell>
          <cell r="Q13">
            <v>6024.75</v>
          </cell>
          <cell r="R13">
            <v>48326.45</v>
          </cell>
          <cell r="S13">
            <v>87779.03</v>
          </cell>
          <cell r="T13">
            <v>20287.78</v>
          </cell>
          <cell r="U13">
            <v>8698.19</v>
          </cell>
          <cell r="V13">
            <v>0</v>
          </cell>
          <cell r="W13">
            <v>3373.5</v>
          </cell>
          <cell r="X13">
            <v>5248.27</v>
          </cell>
          <cell r="Y13">
            <v>438.9</v>
          </cell>
          <cell r="Z13">
            <v>3844.91</v>
          </cell>
          <cell r="AA13">
            <v>11992.752657560326</v>
          </cell>
          <cell r="AB13">
            <v>53884.302657560329</v>
          </cell>
          <cell r="AE13">
            <v>45258.850000000006</v>
          </cell>
          <cell r="AF13">
            <v>13854.76</v>
          </cell>
          <cell r="AG13">
            <v>923.65</v>
          </cell>
          <cell r="AH13">
            <v>9236.5</v>
          </cell>
          <cell r="AI13">
            <v>13854.76</v>
          </cell>
          <cell r="AJ13">
            <v>2770.95</v>
          </cell>
          <cell r="AK13">
            <v>4618.25</v>
          </cell>
          <cell r="AL13">
            <v>61000</v>
          </cell>
          <cell r="AM13">
            <v>151517.72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81470.210000000006</v>
          </cell>
          <cell r="AX13">
            <v>22932.95</v>
          </cell>
          <cell r="AY13">
            <v>923.65</v>
          </cell>
          <cell r="AZ13">
            <v>16152</v>
          </cell>
          <cell r="BA13">
            <v>28504.28</v>
          </cell>
          <cell r="BB13">
            <v>7390.8499999999995</v>
          </cell>
          <cell r="BC13">
            <v>14487.91</v>
          </cell>
          <cell r="BD13">
            <v>121319.20265756032</v>
          </cell>
          <cell r="BE13">
            <v>293181.05265756033</v>
          </cell>
          <cell r="BF13">
            <v>476.71715879278105</v>
          </cell>
          <cell r="BG13">
            <v>615</v>
          </cell>
        </row>
        <row r="14">
          <cell r="A14" t="str">
            <v>000017</v>
          </cell>
          <cell r="B14" t="str">
            <v>Loviisan suom.srk.</v>
          </cell>
          <cell r="K14">
            <v>610.28</v>
          </cell>
          <cell r="L14">
            <v>1124</v>
          </cell>
          <cell r="M14">
            <v>0</v>
          </cell>
          <cell r="N14">
            <v>310</v>
          </cell>
          <cell r="O14">
            <v>351</v>
          </cell>
          <cell r="P14">
            <v>0</v>
          </cell>
          <cell r="Q14">
            <v>900</v>
          </cell>
          <cell r="R14">
            <v>4466</v>
          </cell>
          <cell r="S14">
            <v>7761.28</v>
          </cell>
          <cell r="T14">
            <v>1710.62</v>
          </cell>
          <cell r="U14">
            <v>2619.85</v>
          </cell>
          <cell r="V14">
            <v>0</v>
          </cell>
          <cell r="W14">
            <v>92.05</v>
          </cell>
          <cell r="X14">
            <v>4300.5</v>
          </cell>
          <cell r="Y14">
            <v>76.3</v>
          </cell>
          <cell r="Z14">
            <v>147.80000000000001</v>
          </cell>
          <cell r="AA14">
            <v>2200.5024658840575</v>
          </cell>
          <cell r="AB14">
            <v>11147.622465884057</v>
          </cell>
          <cell r="AE14">
            <v>2200</v>
          </cell>
          <cell r="AF14">
            <v>1700</v>
          </cell>
          <cell r="AG14">
            <v>0</v>
          </cell>
          <cell r="AH14">
            <v>0</v>
          </cell>
          <cell r="AI14">
            <v>1700</v>
          </cell>
          <cell r="AJ14">
            <v>0</v>
          </cell>
          <cell r="AK14">
            <v>0</v>
          </cell>
          <cell r="AL14">
            <v>1000</v>
          </cell>
          <cell r="AM14">
            <v>6600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4520.8999999999996</v>
          </cell>
          <cell r="AX14">
            <v>5443.85</v>
          </cell>
          <cell r="AY14">
            <v>0</v>
          </cell>
          <cell r="AZ14">
            <v>402.05</v>
          </cell>
          <cell r="BA14">
            <v>6351.5</v>
          </cell>
          <cell r="BB14">
            <v>76.3</v>
          </cell>
          <cell r="BC14">
            <v>1047.8</v>
          </cell>
          <cell r="BD14">
            <v>7666.5024658840575</v>
          </cell>
          <cell r="BE14">
            <v>25508.902465884057</v>
          </cell>
          <cell r="BF14">
            <v>1.7017279830476355</v>
          </cell>
          <cell r="BG14">
            <v>14990</v>
          </cell>
        </row>
        <row r="15">
          <cell r="A15" t="str">
            <v>000018</v>
          </cell>
          <cell r="B15" t="str">
            <v>Myrskylä</v>
          </cell>
          <cell r="K15">
            <v>855.67</v>
          </cell>
          <cell r="L15">
            <v>983.5</v>
          </cell>
          <cell r="M15">
            <v>0</v>
          </cell>
          <cell r="N15">
            <v>140</v>
          </cell>
          <cell r="O15">
            <v>50</v>
          </cell>
          <cell r="P15">
            <v>0</v>
          </cell>
          <cell r="Q15">
            <v>300</v>
          </cell>
          <cell r="R15">
            <v>1360</v>
          </cell>
          <cell r="S15">
            <v>3689.17</v>
          </cell>
          <cell r="T15">
            <v>968.69000000000017</v>
          </cell>
          <cell r="U15">
            <v>367.65</v>
          </cell>
          <cell r="V15">
            <v>0</v>
          </cell>
          <cell r="W15">
            <v>0</v>
          </cell>
          <cell r="X15">
            <v>692.6</v>
          </cell>
          <cell r="Y15">
            <v>22.5</v>
          </cell>
          <cell r="Z15">
            <v>20.85</v>
          </cell>
          <cell r="AA15">
            <v>2226.0228395802178</v>
          </cell>
          <cell r="AB15">
            <v>4298.3128395802178</v>
          </cell>
          <cell r="AE15">
            <v>1720.56</v>
          </cell>
          <cell r="AF15">
            <v>0</v>
          </cell>
          <cell r="AG15">
            <v>0</v>
          </cell>
          <cell r="AH15">
            <v>15.8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1736.36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3544.92</v>
          </cell>
          <cell r="AX15">
            <v>1351.15</v>
          </cell>
          <cell r="AY15">
            <v>0</v>
          </cell>
          <cell r="AZ15">
            <v>155.80000000000001</v>
          </cell>
          <cell r="BA15">
            <v>742.6</v>
          </cell>
          <cell r="BB15">
            <v>22.5</v>
          </cell>
          <cell r="BC15">
            <v>320.85000000000002</v>
          </cell>
          <cell r="BD15">
            <v>3586.0228395802178</v>
          </cell>
          <cell r="BE15">
            <v>9723.8428395802184</v>
          </cell>
          <cell r="BF15">
            <v>6.431112989140356</v>
          </cell>
          <cell r="BG15">
            <v>1512</v>
          </cell>
        </row>
        <row r="16">
          <cell r="A16" t="str">
            <v>000019</v>
          </cell>
          <cell r="B16" t="str">
            <v>Mäntsälä</v>
          </cell>
          <cell r="K16">
            <v>6901.67</v>
          </cell>
          <cell r="L16">
            <v>1740</v>
          </cell>
          <cell r="M16">
            <v>0</v>
          </cell>
          <cell r="N16">
            <v>1053</v>
          </cell>
          <cell r="O16">
            <v>3881.5</v>
          </cell>
          <cell r="P16">
            <v>890</v>
          </cell>
          <cell r="Q16">
            <v>120</v>
          </cell>
          <cell r="R16">
            <v>16986.25</v>
          </cell>
          <cell r="S16">
            <v>31572.42</v>
          </cell>
          <cell r="T16">
            <v>13110.989999999998</v>
          </cell>
          <cell r="U16">
            <v>190.96</v>
          </cell>
          <cell r="V16">
            <v>0</v>
          </cell>
          <cell r="W16">
            <v>2959.8</v>
          </cell>
          <cell r="X16">
            <v>2995.15</v>
          </cell>
          <cell r="Y16">
            <v>129.1</v>
          </cell>
          <cell r="Z16">
            <v>122.85</v>
          </cell>
          <cell r="AA16">
            <v>8688.4160551759851</v>
          </cell>
          <cell r="AB16">
            <v>28197.26605517598</v>
          </cell>
          <cell r="AE16">
            <v>27300</v>
          </cell>
          <cell r="AF16">
            <v>0</v>
          </cell>
          <cell r="AG16">
            <v>0</v>
          </cell>
          <cell r="AH16">
            <v>9100</v>
          </cell>
          <cell r="AI16">
            <v>9100</v>
          </cell>
          <cell r="AJ16">
            <v>1650</v>
          </cell>
          <cell r="AK16">
            <v>1650</v>
          </cell>
          <cell r="AL16">
            <v>9100</v>
          </cell>
          <cell r="AM16">
            <v>57900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47312.659999999996</v>
          </cell>
          <cell r="AX16">
            <v>1930.96</v>
          </cell>
          <cell r="AY16">
            <v>0</v>
          </cell>
          <cell r="AZ16">
            <v>13112.8</v>
          </cell>
          <cell r="BA16">
            <v>15976.65</v>
          </cell>
          <cell r="BB16">
            <v>2669.1</v>
          </cell>
          <cell r="BC16">
            <v>1892.85</v>
          </cell>
          <cell r="BD16">
            <v>34774.666055175985</v>
          </cell>
          <cell r="BE16">
            <v>117669.68605517599</v>
          </cell>
          <cell r="BF16">
            <v>95.43364643566585</v>
          </cell>
          <cell r="BG16">
            <v>1233</v>
          </cell>
        </row>
        <row r="17">
          <cell r="A17" t="str">
            <v>000021</v>
          </cell>
          <cell r="B17" t="str">
            <v>Nurmijärvi</v>
          </cell>
          <cell r="K17">
            <v>14992.580000000002</v>
          </cell>
          <cell r="L17">
            <v>5340</v>
          </cell>
          <cell r="M17">
            <v>0</v>
          </cell>
          <cell r="N17">
            <v>2906.35</v>
          </cell>
          <cell r="O17">
            <v>5055</v>
          </cell>
          <cell r="P17">
            <v>11965</v>
          </cell>
          <cell r="Q17">
            <v>13465</v>
          </cell>
          <cell r="R17">
            <v>40156.65</v>
          </cell>
          <cell r="S17">
            <v>93880.58</v>
          </cell>
          <cell r="T17">
            <v>24435.459999999992</v>
          </cell>
          <cell r="U17">
            <v>3565.81</v>
          </cell>
          <cell r="V17">
            <v>0</v>
          </cell>
          <cell r="W17">
            <v>827.44</v>
          </cell>
          <cell r="X17">
            <v>6031.6299999999992</v>
          </cell>
          <cell r="Y17">
            <v>4176.34</v>
          </cell>
          <cell r="Z17">
            <v>4324.76</v>
          </cell>
          <cell r="AA17">
            <v>21181.954834295811</v>
          </cell>
          <cell r="AB17">
            <v>64543.394834295803</v>
          </cell>
          <cell r="AE17">
            <v>45524.160000000003</v>
          </cell>
          <cell r="AF17">
            <v>12383.86</v>
          </cell>
          <cell r="AG17">
            <v>0</v>
          </cell>
          <cell r="AH17">
            <v>7490.76</v>
          </cell>
          <cell r="AI17">
            <v>19423.2</v>
          </cell>
          <cell r="AJ17">
            <v>18900.34</v>
          </cell>
          <cell r="AK17">
            <v>15677.68</v>
          </cell>
          <cell r="AL17">
            <v>15000</v>
          </cell>
          <cell r="AM17">
            <v>134400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84952.2</v>
          </cell>
          <cell r="AX17">
            <v>21289.67</v>
          </cell>
          <cell r="AY17">
            <v>0</v>
          </cell>
          <cell r="AZ17">
            <v>11224.55</v>
          </cell>
          <cell r="BA17">
            <v>30509.83</v>
          </cell>
          <cell r="BB17">
            <v>35041.68</v>
          </cell>
          <cell r="BC17">
            <v>33467.440000000002</v>
          </cell>
          <cell r="BD17">
            <v>76338.604834295809</v>
          </cell>
          <cell r="BE17">
            <v>292823.9748342958</v>
          </cell>
          <cell r="BF17">
            <v>243.00744799526623</v>
          </cell>
          <cell r="BG17">
            <v>1205</v>
          </cell>
        </row>
        <row r="18">
          <cell r="A18" t="str">
            <v>000022</v>
          </cell>
          <cell r="B18" t="str">
            <v>Orimattila</v>
          </cell>
          <cell r="K18">
            <v>4709.6900000000005</v>
          </cell>
          <cell r="L18">
            <v>3415</v>
          </cell>
          <cell r="M18">
            <v>0</v>
          </cell>
          <cell r="N18">
            <v>1350</v>
          </cell>
          <cell r="O18">
            <v>2711.5</v>
          </cell>
          <cell r="P18">
            <v>1015</v>
          </cell>
          <cell r="Q18">
            <v>1925</v>
          </cell>
          <cell r="R18">
            <v>11950.5</v>
          </cell>
          <cell r="S18">
            <v>27076.690000000002</v>
          </cell>
          <cell r="T18">
            <v>19694.209999999995</v>
          </cell>
          <cell r="U18">
            <v>6313.31</v>
          </cell>
          <cell r="V18">
            <v>0</v>
          </cell>
          <cell r="W18">
            <v>551.17999999999995</v>
          </cell>
          <cell r="X18">
            <v>2243.8000000000002</v>
          </cell>
          <cell r="Y18">
            <v>1362.1</v>
          </cell>
          <cell r="Z18">
            <v>1049.5899999999999</v>
          </cell>
          <cell r="AA18">
            <v>10007.810872881866</v>
          </cell>
          <cell r="AB18">
            <v>41222.000872881865</v>
          </cell>
          <cell r="AE18">
            <v>30480</v>
          </cell>
          <cell r="AF18">
            <v>11500</v>
          </cell>
          <cell r="AG18">
            <v>0</v>
          </cell>
          <cell r="AH18">
            <v>2700</v>
          </cell>
          <cell r="AI18">
            <v>7735.89</v>
          </cell>
          <cell r="AJ18">
            <v>1000</v>
          </cell>
          <cell r="AK18">
            <v>2500</v>
          </cell>
          <cell r="AL18">
            <v>5000</v>
          </cell>
          <cell r="AM18">
            <v>60915.89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54883.899999999994</v>
          </cell>
          <cell r="AX18">
            <v>21228.31</v>
          </cell>
          <cell r="AY18">
            <v>0</v>
          </cell>
          <cell r="AZ18">
            <v>4601.18</v>
          </cell>
          <cell r="BA18">
            <v>12691.19</v>
          </cell>
          <cell r="BB18">
            <v>3377.1</v>
          </cell>
          <cell r="BC18">
            <v>5474.59</v>
          </cell>
          <cell r="BD18">
            <v>26958.310872881866</v>
          </cell>
          <cell r="BE18">
            <v>129214.58087288185</v>
          </cell>
          <cell r="BF18">
            <v>42.602895111401864</v>
          </cell>
          <cell r="BG18">
            <v>3033</v>
          </cell>
        </row>
        <row r="19">
          <cell r="A19" t="str">
            <v>000024</v>
          </cell>
          <cell r="B19" t="str">
            <v>Pornainen</v>
          </cell>
          <cell r="K19">
            <v>956.6400000000001</v>
          </cell>
          <cell r="L19">
            <v>0</v>
          </cell>
          <cell r="M19">
            <v>0</v>
          </cell>
          <cell r="N19">
            <v>225</v>
          </cell>
          <cell r="O19">
            <v>360</v>
          </cell>
          <cell r="P19">
            <v>350</v>
          </cell>
          <cell r="Q19">
            <v>495</v>
          </cell>
          <cell r="R19">
            <v>4460</v>
          </cell>
          <cell r="S19">
            <v>6846.64</v>
          </cell>
          <cell r="T19">
            <v>1700.6899999999998</v>
          </cell>
          <cell r="U19">
            <v>62.4</v>
          </cell>
          <cell r="V19">
            <v>0</v>
          </cell>
          <cell r="W19">
            <v>147.9</v>
          </cell>
          <cell r="X19">
            <v>131.86000000000001</v>
          </cell>
          <cell r="Y19">
            <v>53.55</v>
          </cell>
          <cell r="Z19">
            <v>41.55</v>
          </cell>
          <cell r="AA19">
            <v>3403.9899785203743</v>
          </cell>
          <cell r="AB19">
            <v>5541.939978520375</v>
          </cell>
          <cell r="AE19">
            <v>8000</v>
          </cell>
          <cell r="AF19">
            <v>500</v>
          </cell>
          <cell r="AG19">
            <v>0</v>
          </cell>
          <cell r="AH19">
            <v>1500</v>
          </cell>
          <cell r="AI19">
            <v>2700</v>
          </cell>
          <cell r="AJ19">
            <v>0</v>
          </cell>
          <cell r="AK19">
            <v>500</v>
          </cell>
          <cell r="AL19">
            <v>8000</v>
          </cell>
          <cell r="AM19">
            <v>21200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10657.33</v>
          </cell>
          <cell r="AX19">
            <v>562.4</v>
          </cell>
          <cell r="AY19">
            <v>0</v>
          </cell>
          <cell r="AZ19">
            <v>1872.9</v>
          </cell>
          <cell r="BA19">
            <v>3191.86</v>
          </cell>
          <cell r="BB19">
            <v>403.55</v>
          </cell>
          <cell r="BC19">
            <v>1036.55</v>
          </cell>
          <cell r="BD19">
            <v>15863.989978520374</v>
          </cell>
          <cell r="BE19">
            <v>33588.579978520371</v>
          </cell>
          <cell r="BF19">
            <v>10.842020651555963</v>
          </cell>
          <cell r="BG19">
            <v>3098</v>
          </cell>
        </row>
        <row r="20">
          <cell r="A20" t="str">
            <v>000025</v>
          </cell>
          <cell r="B20" t="str">
            <v>Porvoon suom.srk.</v>
          </cell>
          <cell r="K20">
            <v>20039.330000000002</v>
          </cell>
          <cell r="L20">
            <v>893.65</v>
          </cell>
          <cell r="M20">
            <v>0</v>
          </cell>
          <cell r="N20">
            <v>1889</v>
          </cell>
          <cell r="O20">
            <v>3847</v>
          </cell>
          <cell r="P20">
            <v>8160</v>
          </cell>
          <cell r="Q20">
            <v>5275</v>
          </cell>
          <cell r="R20">
            <v>40918.54</v>
          </cell>
          <cell r="S20">
            <v>81022.52</v>
          </cell>
          <cell r="T20">
            <v>16005.970000000003</v>
          </cell>
          <cell r="U20">
            <v>9442.1200000000008</v>
          </cell>
          <cell r="V20">
            <v>0</v>
          </cell>
          <cell r="W20">
            <v>339.71</v>
          </cell>
          <cell r="X20">
            <v>2676.33</v>
          </cell>
          <cell r="Y20">
            <v>11603.35</v>
          </cell>
          <cell r="Z20">
            <v>4324.0600000000004</v>
          </cell>
          <cell r="AA20">
            <v>10109.092332063727</v>
          </cell>
          <cell r="AB20">
            <v>54500.632332063731</v>
          </cell>
          <cell r="AE20">
            <v>37140</v>
          </cell>
          <cell r="AF20">
            <v>15775</v>
          </cell>
          <cell r="AG20">
            <v>0</v>
          </cell>
          <cell r="AH20">
            <v>0</v>
          </cell>
          <cell r="AI20">
            <v>7708</v>
          </cell>
          <cell r="AJ20">
            <v>16375</v>
          </cell>
          <cell r="AK20">
            <v>5672</v>
          </cell>
          <cell r="AL20">
            <v>12872.82</v>
          </cell>
          <cell r="AM20">
            <v>95542.82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73185.3</v>
          </cell>
          <cell r="AX20">
            <v>26110.77</v>
          </cell>
          <cell r="AY20">
            <v>0</v>
          </cell>
          <cell r="AZ20">
            <v>2228.71</v>
          </cell>
          <cell r="BA20">
            <v>14231.33</v>
          </cell>
          <cell r="BB20">
            <v>36138.35</v>
          </cell>
          <cell r="BC20">
            <v>15271.060000000001</v>
          </cell>
          <cell r="BD20">
            <v>63900.452332063731</v>
          </cell>
          <cell r="BE20">
            <v>231065.97233206374</v>
          </cell>
          <cell r="BF20">
            <v>197.99997629139995</v>
          </cell>
          <cell r="BG20">
            <v>1167</v>
          </cell>
        </row>
        <row r="21">
          <cell r="A21" t="str">
            <v>000026</v>
          </cell>
          <cell r="B21" t="str">
            <v>Pukkila</v>
          </cell>
          <cell r="K21">
            <v>770.56000000000006</v>
          </cell>
          <cell r="L21">
            <v>0</v>
          </cell>
          <cell r="M21">
            <v>0</v>
          </cell>
          <cell r="N21">
            <v>100</v>
          </cell>
          <cell r="O21">
            <v>0</v>
          </cell>
          <cell r="P21">
            <v>0</v>
          </cell>
          <cell r="Q21">
            <v>862</v>
          </cell>
          <cell r="R21">
            <v>1508.9900000000002</v>
          </cell>
          <cell r="S21">
            <v>3241.55</v>
          </cell>
          <cell r="T21">
            <v>1974.1599999999996</v>
          </cell>
          <cell r="U21">
            <v>70.349999999999994</v>
          </cell>
          <cell r="V21">
            <v>0</v>
          </cell>
          <cell r="W21">
            <v>57.65</v>
          </cell>
          <cell r="X21">
            <v>822.45</v>
          </cell>
          <cell r="Y21">
            <v>28.6</v>
          </cell>
          <cell r="Z21">
            <v>117.75</v>
          </cell>
          <cell r="AA21">
            <v>2655.9808975766873</v>
          </cell>
          <cell r="AB21">
            <v>5726.9408975766873</v>
          </cell>
          <cell r="AE21">
            <v>2000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1000</v>
          </cell>
          <cell r="AM21">
            <v>3000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4744.7199999999993</v>
          </cell>
          <cell r="AX21">
            <v>70.349999999999994</v>
          </cell>
          <cell r="AY21">
            <v>0</v>
          </cell>
          <cell r="AZ21">
            <v>157.65</v>
          </cell>
          <cell r="BA21">
            <v>822.45</v>
          </cell>
          <cell r="BB21">
            <v>28.6</v>
          </cell>
          <cell r="BC21">
            <v>979.75</v>
          </cell>
          <cell r="BD21">
            <v>5164.970897576688</v>
          </cell>
          <cell r="BE21">
            <v>11968.490897576688</v>
          </cell>
          <cell r="BF21">
            <v>2.8009573830041394</v>
          </cell>
          <cell r="BG21">
            <v>4273</v>
          </cell>
        </row>
        <row r="22">
          <cell r="A22" t="str">
            <v>000028</v>
          </cell>
          <cell r="B22" t="str">
            <v>Karkkila</v>
          </cell>
          <cell r="K22">
            <v>2552.4699999999998</v>
          </cell>
          <cell r="L22">
            <v>100</v>
          </cell>
          <cell r="M22">
            <v>0</v>
          </cell>
          <cell r="N22">
            <v>806.84</v>
          </cell>
          <cell r="O22">
            <v>20</v>
          </cell>
          <cell r="P22">
            <v>0</v>
          </cell>
          <cell r="Q22">
            <v>281</v>
          </cell>
          <cell r="R22">
            <v>14553.32</v>
          </cell>
          <cell r="S22">
            <v>18313.63</v>
          </cell>
          <cell r="T22">
            <v>5701.47</v>
          </cell>
          <cell r="U22">
            <v>229.05</v>
          </cell>
          <cell r="V22">
            <v>0</v>
          </cell>
          <cell r="W22">
            <v>630.36</v>
          </cell>
          <cell r="X22">
            <v>63.57</v>
          </cell>
          <cell r="Y22">
            <v>38.450000000000003</v>
          </cell>
          <cell r="Z22">
            <v>173.4</v>
          </cell>
          <cell r="AA22">
            <v>4383.2704950133666</v>
          </cell>
          <cell r="AB22">
            <v>11219.570495013366</v>
          </cell>
          <cell r="AE22">
            <v>10796.97</v>
          </cell>
          <cell r="AF22">
            <v>0</v>
          </cell>
          <cell r="AG22">
            <v>0</v>
          </cell>
          <cell r="AH22">
            <v>3217</v>
          </cell>
          <cell r="AI22">
            <v>0</v>
          </cell>
          <cell r="AJ22">
            <v>0</v>
          </cell>
          <cell r="AK22">
            <v>0</v>
          </cell>
          <cell r="AL22">
            <v>839</v>
          </cell>
          <cell r="AM22">
            <v>14852.97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19050.91</v>
          </cell>
          <cell r="AX22">
            <v>329.05</v>
          </cell>
          <cell r="AY22">
            <v>0</v>
          </cell>
          <cell r="AZ22">
            <v>4654.2</v>
          </cell>
          <cell r="BA22">
            <v>83.57</v>
          </cell>
          <cell r="BB22">
            <v>38.450000000000003</v>
          </cell>
          <cell r="BC22">
            <v>454.4</v>
          </cell>
          <cell r="BD22">
            <v>19775.590495013366</v>
          </cell>
          <cell r="BE22">
            <v>44386.170495013372</v>
          </cell>
          <cell r="BF22">
            <v>18.486534983345845</v>
          </cell>
          <cell r="BG22">
            <v>2401</v>
          </cell>
        </row>
        <row r="23">
          <cell r="A23" t="str">
            <v>000030</v>
          </cell>
          <cell r="B23" t="str">
            <v>Tuusula</v>
          </cell>
          <cell r="K23">
            <v>18126.28</v>
          </cell>
          <cell r="L23">
            <v>6962.9</v>
          </cell>
          <cell r="M23">
            <v>0</v>
          </cell>
          <cell r="N23">
            <v>1700</v>
          </cell>
          <cell r="O23">
            <v>10817</v>
          </cell>
          <cell r="P23">
            <v>2375</v>
          </cell>
          <cell r="Q23">
            <v>2720.5</v>
          </cell>
          <cell r="R23">
            <v>52491</v>
          </cell>
          <cell r="S23">
            <v>95192.68</v>
          </cell>
          <cell r="T23">
            <v>13654.769999999999</v>
          </cell>
          <cell r="U23">
            <v>893.51</v>
          </cell>
          <cell r="V23">
            <v>0</v>
          </cell>
          <cell r="W23">
            <v>1773</v>
          </cell>
          <cell r="X23">
            <v>7074.83</v>
          </cell>
          <cell r="Y23">
            <v>562.27</v>
          </cell>
          <cell r="Z23">
            <v>1377.39</v>
          </cell>
          <cell r="AA23">
            <v>11338.760372228771</v>
          </cell>
          <cell r="AB23">
            <v>36674.530372228772</v>
          </cell>
          <cell r="AE23">
            <v>84077</v>
          </cell>
          <cell r="AF23">
            <v>5939</v>
          </cell>
          <cell r="AG23">
            <v>0</v>
          </cell>
          <cell r="AH23">
            <v>14258</v>
          </cell>
          <cell r="AI23">
            <v>53429</v>
          </cell>
          <cell r="AJ23">
            <v>2339</v>
          </cell>
          <cell r="AK23">
            <v>16767</v>
          </cell>
          <cell r="AL23">
            <v>41830</v>
          </cell>
          <cell r="AM23">
            <v>218639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115858.04999999999</v>
          </cell>
          <cell r="AX23">
            <v>13795.41</v>
          </cell>
          <cell r="AY23">
            <v>0</v>
          </cell>
          <cell r="AZ23">
            <v>17731</v>
          </cell>
          <cell r="BA23">
            <v>71320.83</v>
          </cell>
          <cell r="BB23">
            <v>5276.27</v>
          </cell>
          <cell r="BC23">
            <v>20864.89</v>
          </cell>
          <cell r="BD23">
            <v>105659.76037222877</v>
          </cell>
          <cell r="BE23">
            <v>350506.21037222876</v>
          </cell>
          <cell r="BF23">
            <v>46.8403328039862</v>
          </cell>
          <cell r="BG23">
            <v>7483</v>
          </cell>
        </row>
        <row r="24">
          <cell r="A24" t="str">
            <v>000031</v>
          </cell>
          <cell r="B24" t="str">
            <v>Vihti</v>
          </cell>
          <cell r="K24">
            <v>36339.31</v>
          </cell>
          <cell r="L24">
            <v>400</v>
          </cell>
          <cell r="M24">
            <v>0</v>
          </cell>
          <cell r="N24">
            <v>1245</v>
          </cell>
          <cell r="O24">
            <v>5337.6</v>
          </cell>
          <cell r="P24">
            <v>7238</v>
          </cell>
          <cell r="Q24">
            <v>4111</v>
          </cell>
          <cell r="R24">
            <v>35937</v>
          </cell>
          <cell r="S24">
            <v>90607.91</v>
          </cell>
          <cell r="T24">
            <v>23205.269999999986</v>
          </cell>
          <cell r="U24">
            <v>4093.66</v>
          </cell>
          <cell r="V24">
            <v>0</v>
          </cell>
          <cell r="W24">
            <v>9135.89</v>
          </cell>
          <cell r="X24">
            <v>1183.1500000000001</v>
          </cell>
          <cell r="Y24">
            <v>3248.1</v>
          </cell>
          <cell r="Z24">
            <v>7619.66</v>
          </cell>
          <cell r="AA24">
            <v>9915.2527658667132</v>
          </cell>
          <cell r="AB24">
            <v>58400.982765866691</v>
          </cell>
          <cell r="AE24">
            <v>32000</v>
          </cell>
          <cell r="AF24">
            <v>15000</v>
          </cell>
          <cell r="AG24">
            <v>0</v>
          </cell>
          <cell r="AH24">
            <v>5000</v>
          </cell>
          <cell r="AI24">
            <v>5000</v>
          </cell>
          <cell r="AJ24">
            <v>15000</v>
          </cell>
          <cell r="AK24">
            <v>16310</v>
          </cell>
          <cell r="AL24">
            <v>10600</v>
          </cell>
          <cell r="AM24">
            <v>98910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91544.579999999987</v>
          </cell>
          <cell r="AX24">
            <v>19493.66</v>
          </cell>
          <cell r="AY24">
            <v>0</v>
          </cell>
          <cell r="AZ24">
            <v>15380.89</v>
          </cell>
          <cell r="BA24">
            <v>11520.75</v>
          </cell>
          <cell r="BB24">
            <v>25486.1</v>
          </cell>
          <cell r="BC24">
            <v>28040.66</v>
          </cell>
          <cell r="BD24">
            <v>56452.25276586671</v>
          </cell>
          <cell r="BE24">
            <v>247918.89276586671</v>
          </cell>
          <cell r="BF24">
            <v>88.796165030754551</v>
          </cell>
          <cell r="BG24">
            <v>2792</v>
          </cell>
        </row>
        <row r="25">
          <cell r="A25" t="str">
            <v>000035</v>
          </cell>
          <cell r="B25" t="str">
            <v>Aura</v>
          </cell>
          <cell r="K25">
            <v>1688.71</v>
          </cell>
          <cell r="L25">
            <v>0</v>
          </cell>
          <cell r="M25">
            <v>0</v>
          </cell>
          <cell r="N25">
            <v>150</v>
          </cell>
          <cell r="O25">
            <v>1245.55</v>
          </cell>
          <cell r="P25">
            <v>645</v>
          </cell>
          <cell r="Q25">
            <v>1591</v>
          </cell>
          <cell r="R25">
            <v>934</v>
          </cell>
          <cell r="S25">
            <v>6254.26</v>
          </cell>
          <cell r="T25">
            <v>973.93</v>
          </cell>
          <cell r="U25">
            <v>65.650000000000006</v>
          </cell>
          <cell r="V25">
            <v>0</v>
          </cell>
          <cell r="W25">
            <v>415.85</v>
          </cell>
          <cell r="X25">
            <v>41.8</v>
          </cell>
          <cell r="Y25">
            <v>911.1</v>
          </cell>
          <cell r="Z25">
            <v>137.35</v>
          </cell>
          <cell r="AA25">
            <v>952.92728070500129</v>
          </cell>
          <cell r="AB25">
            <v>3498.6072807050014</v>
          </cell>
          <cell r="AE25">
            <v>5200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1400</v>
          </cell>
          <cell r="AK25">
            <v>0</v>
          </cell>
          <cell r="AL25">
            <v>0</v>
          </cell>
          <cell r="AM25">
            <v>6600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7862.6399999999994</v>
          </cell>
          <cell r="AX25">
            <v>65.650000000000006</v>
          </cell>
          <cell r="AY25">
            <v>0</v>
          </cell>
          <cell r="AZ25">
            <v>565.85</v>
          </cell>
          <cell r="BA25">
            <v>1287.3499999999999</v>
          </cell>
          <cell r="BB25">
            <v>2956.1</v>
          </cell>
          <cell r="BC25">
            <v>1728.35</v>
          </cell>
          <cell r="BD25">
            <v>1886.9272807050013</v>
          </cell>
          <cell r="BE25">
            <v>16352.867280705002</v>
          </cell>
          <cell r="BF25">
            <v>2.1853357317526396</v>
          </cell>
          <cell r="BG25">
            <v>7483</v>
          </cell>
        </row>
        <row r="26">
          <cell r="A26" t="str">
            <v>000036</v>
          </cell>
          <cell r="B26" t="str">
            <v>Eura</v>
          </cell>
          <cell r="K26">
            <v>7124.2699999999995</v>
          </cell>
          <cell r="L26">
            <v>1060</v>
          </cell>
          <cell r="M26">
            <v>0</v>
          </cell>
          <cell r="N26">
            <v>610</v>
          </cell>
          <cell r="O26">
            <v>11149.8</v>
          </cell>
          <cell r="P26">
            <v>380</v>
          </cell>
          <cell r="Q26">
            <v>1625</v>
          </cell>
          <cell r="R26">
            <v>7673</v>
          </cell>
          <cell r="S26">
            <v>29622.07</v>
          </cell>
          <cell r="T26">
            <v>16676.269999999997</v>
          </cell>
          <cell r="U26">
            <v>2115.8000000000002</v>
          </cell>
          <cell r="V26">
            <v>0</v>
          </cell>
          <cell r="W26">
            <v>358.57</v>
          </cell>
          <cell r="X26">
            <v>13014.52</v>
          </cell>
          <cell r="Y26">
            <v>1615.74</v>
          </cell>
          <cell r="Z26">
            <v>701.75</v>
          </cell>
          <cell r="AA26">
            <v>4013.2887986018982</v>
          </cell>
          <cell r="AB26">
            <v>38495.938798601892</v>
          </cell>
          <cell r="AE26">
            <v>8250</v>
          </cell>
          <cell r="AF26">
            <v>6500</v>
          </cell>
          <cell r="AG26">
            <v>0</v>
          </cell>
          <cell r="AH26">
            <v>1500</v>
          </cell>
          <cell r="AI26">
            <v>13300</v>
          </cell>
          <cell r="AJ26">
            <v>3000</v>
          </cell>
          <cell r="AK26">
            <v>3500</v>
          </cell>
          <cell r="AL26">
            <v>800</v>
          </cell>
          <cell r="AM26">
            <v>36850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32050.539999999997</v>
          </cell>
          <cell r="AX26">
            <v>9675.7999999999993</v>
          </cell>
          <cell r="AY26">
            <v>0</v>
          </cell>
          <cell r="AZ26">
            <v>2468.5699999999997</v>
          </cell>
          <cell r="BA26">
            <v>37464.32</v>
          </cell>
          <cell r="BB26">
            <v>4995.74</v>
          </cell>
          <cell r="BC26">
            <v>5826.75</v>
          </cell>
          <cell r="BD26">
            <v>12486.288798601898</v>
          </cell>
          <cell r="BE26">
            <v>104968.00879860189</v>
          </cell>
          <cell r="BF26">
            <v>21.171441871440479</v>
          </cell>
          <cell r="BG26">
            <v>4958</v>
          </cell>
        </row>
        <row r="27">
          <cell r="A27" t="str">
            <v>000037</v>
          </cell>
          <cell r="B27" t="str">
            <v>Eurajoki</v>
          </cell>
          <cell r="K27">
            <v>1667.06</v>
          </cell>
          <cell r="L27">
            <v>1200</v>
          </cell>
          <cell r="M27">
            <v>0</v>
          </cell>
          <cell r="N27">
            <v>209.4</v>
          </cell>
          <cell r="O27">
            <v>3166.3</v>
          </cell>
          <cell r="P27">
            <v>2600</v>
          </cell>
          <cell r="Q27">
            <v>1627</v>
          </cell>
          <cell r="R27">
            <v>6624</v>
          </cell>
          <cell r="S27">
            <v>17093.760000000002</v>
          </cell>
          <cell r="T27">
            <v>7055.73</v>
          </cell>
          <cell r="U27">
            <v>418.1</v>
          </cell>
          <cell r="V27">
            <v>0</v>
          </cell>
          <cell r="W27">
            <v>164.15</v>
          </cell>
          <cell r="X27">
            <v>8510.8700000000008</v>
          </cell>
          <cell r="Y27">
            <v>3799.7</v>
          </cell>
          <cell r="Z27">
            <v>2623.61</v>
          </cell>
          <cell r="AA27">
            <v>4312.9395189606548</v>
          </cell>
          <cell r="AB27">
            <v>26885.099518960655</v>
          </cell>
          <cell r="AE27">
            <v>8240</v>
          </cell>
          <cell r="AF27">
            <v>735</v>
          </cell>
          <cell r="AG27">
            <v>0</v>
          </cell>
          <cell r="AH27">
            <v>735</v>
          </cell>
          <cell r="AI27">
            <v>4685</v>
          </cell>
          <cell r="AJ27">
            <v>3835</v>
          </cell>
          <cell r="AK27">
            <v>2000</v>
          </cell>
          <cell r="AL27">
            <v>4500</v>
          </cell>
          <cell r="AM27">
            <v>24730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16962.79</v>
          </cell>
          <cell r="AX27">
            <v>2353.1</v>
          </cell>
          <cell r="AY27">
            <v>0</v>
          </cell>
          <cell r="AZ27">
            <v>1108.55</v>
          </cell>
          <cell r="BA27">
            <v>16362.170000000002</v>
          </cell>
          <cell r="BB27">
            <v>10234.700000000001</v>
          </cell>
          <cell r="BC27">
            <v>6250.6100000000006</v>
          </cell>
          <cell r="BD27">
            <v>15436.939518960655</v>
          </cell>
          <cell r="BE27">
            <v>68708.859518960657</v>
          </cell>
          <cell r="BF27">
            <v>3.8915303307068791</v>
          </cell>
          <cell r="BG27">
            <v>17656</v>
          </cell>
        </row>
        <row r="28">
          <cell r="A28" t="str">
            <v>000039</v>
          </cell>
          <cell r="B28" t="str">
            <v>Harjavalta</v>
          </cell>
          <cell r="K28">
            <v>1495.6299999999999</v>
          </cell>
          <cell r="L28">
            <v>4210</v>
          </cell>
          <cell r="M28">
            <v>0</v>
          </cell>
          <cell r="N28">
            <v>717</v>
          </cell>
          <cell r="O28">
            <v>12716.15</v>
          </cell>
          <cell r="P28">
            <v>849</v>
          </cell>
          <cell r="Q28">
            <v>914</v>
          </cell>
          <cell r="R28">
            <v>4515.5</v>
          </cell>
          <cell r="S28">
            <v>25417.279999999999</v>
          </cell>
          <cell r="T28">
            <v>3176.9199999999996</v>
          </cell>
          <cell r="U28">
            <v>4845.5</v>
          </cell>
          <cell r="V28">
            <v>0</v>
          </cell>
          <cell r="W28">
            <v>866.88</v>
          </cell>
          <cell r="X28">
            <v>10817.02</v>
          </cell>
          <cell r="Y28">
            <v>4638.05</v>
          </cell>
          <cell r="Z28">
            <v>5487.94</v>
          </cell>
          <cell r="AA28">
            <v>2530.6749627683471</v>
          </cell>
          <cell r="AB28">
            <v>32362.984962768343</v>
          </cell>
          <cell r="AE28">
            <v>0</v>
          </cell>
          <cell r="AF28">
            <v>10625</v>
          </cell>
          <cell r="AG28">
            <v>0</v>
          </cell>
          <cell r="AH28">
            <v>0</v>
          </cell>
          <cell r="AI28">
            <v>5312.5</v>
          </cell>
          <cell r="AJ28">
            <v>10625</v>
          </cell>
          <cell r="AK28">
            <v>10625</v>
          </cell>
          <cell r="AL28">
            <v>0</v>
          </cell>
          <cell r="AM28">
            <v>37187.5</v>
          </cell>
          <cell r="AN28">
            <v>2859.88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2859.88</v>
          </cell>
          <cell r="AW28">
            <v>7532.4299999999994</v>
          </cell>
          <cell r="AX28">
            <v>19680.5</v>
          </cell>
          <cell r="AY28">
            <v>0</v>
          </cell>
          <cell r="AZ28">
            <v>1583.88</v>
          </cell>
          <cell r="BA28">
            <v>28845.67</v>
          </cell>
          <cell r="BB28">
            <v>16112.05</v>
          </cell>
          <cell r="BC28">
            <v>17026.939999999999</v>
          </cell>
          <cell r="BD28">
            <v>7046.1749627683475</v>
          </cell>
          <cell r="BE28">
            <v>97827.644962768347</v>
          </cell>
          <cell r="BF28">
            <v>7.2869754162211056</v>
          </cell>
          <cell r="BG28">
            <v>13425</v>
          </cell>
        </row>
        <row r="29">
          <cell r="A29" t="str">
            <v>000042</v>
          </cell>
          <cell r="B29" t="str">
            <v>Huittinen</v>
          </cell>
          <cell r="K29">
            <v>1870.3800000000003</v>
          </cell>
          <cell r="L29">
            <v>8816.9</v>
          </cell>
          <cell r="M29">
            <v>0</v>
          </cell>
          <cell r="N29">
            <v>1805</v>
          </cell>
          <cell r="O29">
            <v>2566.33</v>
          </cell>
          <cell r="P29">
            <v>1280</v>
          </cell>
          <cell r="Q29">
            <v>3327</v>
          </cell>
          <cell r="R29">
            <v>6224.82</v>
          </cell>
          <cell r="S29">
            <v>25890.43</v>
          </cell>
          <cell r="T29">
            <v>5792.46</v>
          </cell>
          <cell r="U29">
            <v>2096.65</v>
          </cell>
          <cell r="V29">
            <v>0</v>
          </cell>
          <cell r="W29">
            <v>713.58</v>
          </cell>
          <cell r="X29">
            <v>953.23</v>
          </cell>
          <cell r="Y29">
            <v>286.7</v>
          </cell>
          <cell r="Z29">
            <v>359.8</v>
          </cell>
          <cell r="AA29">
            <v>4801.588491413966</v>
          </cell>
          <cell r="AB29">
            <v>15004.008491413966</v>
          </cell>
          <cell r="AE29">
            <v>5000</v>
          </cell>
          <cell r="AF29">
            <v>8000</v>
          </cell>
          <cell r="AG29">
            <v>0</v>
          </cell>
          <cell r="AH29">
            <v>0</v>
          </cell>
          <cell r="AI29">
            <v>6000</v>
          </cell>
          <cell r="AJ29">
            <v>6000</v>
          </cell>
          <cell r="AK29">
            <v>1000</v>
          </cell>
          <cell r="AL29">
            <v>1000</v>
          </cell>
          <cell r="AM29">
            <v>27000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12662.84</v>
          </cell>
          <cell r="AX29">
            <v>18913.55</v>
          </cell>
          <cell r="AY29">
            <v>0</v>
          </cell>
          <cell r="AZ29">
            <v>2518.58</v>
          </cell>
          <cell r="BA29">
            <v>9519.56</v>
          </cell>
          <cell r="BB29">
            <v>7566.7</v>
          </cell>
          <cell r="BC29">
            <v>4686.8</v>
          </cell>
          <cell r="BD29">
            <v>12026.408491413966</v>
          </cell>
          <cell r="BE29">
            <v>67894.438491413966</v>
          </cell>
          <cell r="BF29">
            <v>22.737588242268576</v>
          </cell>
          <cell r="BG29">
            <v>2986</v>
          </cell>
        </row>
        <row r="30">
          <cell r="A30" t="str">
            <v>000044</v>
          </cell>
          <cell r="B30" t="str">
            <v>Kankaanpää</v>
          </cell>
          <cell r="K30">
            <v>3379.34</v>
          </cell>
          <cell r="L30">
            <v>28782.42</v>
          </cell>
          <cell r="M30">
            <v>0</v>
          </cell>
          <cell r="N30">
            <v>484</v>
          </cell>
          <cell r="O30">
            <v>6137.5</v>
          </cell>
          <cell r="P30">
            <v>1707</v>
          </cell>
          <cell r="Q30">
            <v>1790</v>
          </cell>
          <cell r="R30">
            <v>13342.01</v>
          </cell>
          <cell r="S30">
            <v>55622.27</v>
          </cell>
          <cell r="T30">
            <v>7130.3099999999995</v>
          </cell>
          <cell r="U30">
            <v>14245</v>
          </cell>
          <cell r="V30">
            <v>0</v>
          </cell>
          <cell r="W30">
            <v>925</v>
          </cell>
          <cell r="X30">
            <v>8194.25</v>
          </cell>
          <cell r="Y30">
            <v>3554.36</v>
          </cell>
          <cell r="Z30">
            <v>4115.51</v>
          </cell>
          <cell r="AA30">
            <v>6589.7832535680391</v>
          </cell>
          <cell r="AB30">
            <v>44754.213253568043</v>
          </cell>
          <cell r="AE30">
            <v>16100</v>
          </cell>
          <cell r="AF30">
            <v>8000</v>
          </cell>
          <cell r="AG30">
            <v>0</v>
          </cell>
          <cell r="AH30">
            <v>3300</v>
          </cell>
          <cell r="AI30">
            <v>8000</v>
          </cell>
          <cell r="AJ30">
            <v>3300</v>
          </cell>
          <cell r="AK30">
            <v>3300</v>
          </cell>
          <cell r="AL30">
            <v>6000</v>
          </cell>
          <cell r="AM30">
            <v>48000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26609.65</v>
          </cell>
          <cell r="AX30">
            <v>51027.42</v>
          </cell>
          <cell r="AY30">
            <v>0</v>
          </cell>
          <cell r="AZ30">
            <v>4709</v>
          </cell>
          <cell r="BA30">
            <v>22331.75</v>
          </cell>
          <cell r="BB30">
            <v>8561.36</v>
          </cell>
          <cell r="BC30">
            <v>9205.51</v>
          </cell>
          <cell r="BD30">
            <v>25931.793253568037</v>
          </cell>
          <cell r="BE30">
            <v>148376.48325356803</v>
          </cell>
          <cell r="BF30">
            <v>17.237044987635691</v>
          </cell>
          <cell r="BG30">
            <v>8608</v>
          </cell>
        </row>
        <row r="31">
          <cell r="A31" t="str">
            <v>000056</v>
          </cell>
          <cell r="B31" t="str">
            <v>Kokemäki</v>
          </cell>
          <cell r="K31">
            <v>2626.7400000000002</v>
          </cell>
          <cell r="L31">
            <v>9772.7999999999993</v>
          </cell>
          <cell r="M31">
            <v>0</v>
          </cell>
          <cell r="N31">
            <v>580</v>
          </cell>
          <cell r="O31">
            <v>515</v>
          </cell>
          <cell r="P31">
            <v>685</v>
          </cell>
          <cell r="Q31">
            <v>880</v>
          </cell>
          <cell r="R31">
            <v>7053</v>
          </cell>
          <cell r="S31">
            <v>22112.54</v>
          </cell>
          <cell r="T31">
            <v>6229.8200000000015</v>
          </cell>
          <cell r="U31">
            <v>4900.49</v>
          </cell>
          <cell r="V31">
            <v>0</v>
          </cell>
          <cell r="W31">
            <v>373.27</v>
          </cell>
          <cell r="X31">
            <v>4531.7999999999993</v>
          </cell>
          <cell r="Y31">
            <v>350</v>
          </cell>
          <cell r="Z31">
            <v>246.8</v>
          </cell>
          <cell r="AA31">
            <v>1796.6687950792023</v>
          </cell>
          <cell r="AB31">
            <v>18428.848795079204</v>
          </cell>
          <cell r="AE31">
            <v>5610</v>
          </cell>
          <cell r="AF31">
            <v>8415</v>
          </cell>
          <cell r="AG31">
            <v>0</v>
          </cell>
          <cell r="AH31">
            <v>935</v>
          </cell>
          <cell r="AI31">
            <v>3740</v>
          </cell>
          <cell r="AJ31">
            <v>0</v>
          </cell>
          <cell r="AK31">
            <v>0</v>
          </cell>
          <cell r="AL31">
            <v>4000</v>
          </cell>
          <cell r="AM31">
            <v>22700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14466.560000000001</v>
          </cell>
          <cell r="AX31">
            <v>23088.29</v>
          </cell>
          <cell r="AY31">
            <v>0</v>
          </cell>
          <cell r="AZ31">
            <v>1888.27</v>
          </cell>
          <cell r="BA31">
            <v>8786.7999999999993</v>
          </cell>
          <cell r="BB31">
            <v>1035</v>
          </cell>
          <cell r="BC31">
            <v>1126.8</v>
          </cell>
          <cell r="BD31">
            <v>12849.668795079202</v>
          </cell>
          <cell r="BE31">
            <v>63241.388795079205</v>
          </cell>
          <cell r="BF31">
            <v>10.323439241769377</v>
          </cell>
          <cell r="BG31">
            <v>6126</v>
          </cell>
        </row>
        <row r="32">
          <cell r="A32" t="str">
            <v>000057</v>
          </cell>
          <cell r="B32" t="str">
            <v>Koski Tl</v>
          </cell>
          <cell r="K32">
            <v>868.51</v>
          </cell>
          <cell r="L32">
            <v>5121</v>
          </cell>
          <cell r="M32">
            <v>0</v>
          </cell>
          <cell r="N32">
            <v>135</v>
          </cell>
          <cell r="O32">
            <v>0</v>
          </cell>
          <cell r="P32">
            <v>2100</v>
          </cell>
          <cell r="Q32">
            <v>100</v>
          </cell>
          <cell r="R32">
            <v>4111</v>
          </cell>
          <cell r="S32">
            <v>12435.51</v>
          </cell>
          <cell r="T32">
            <v>6618.9800000000014</v>
          </cell>
          <cell r="U32">
            <v>1277.23</v>
          </cell>
          <cell r="V32">
            <v>0</v>
          </cell>
          <cell r="W32">
            <v>449.17</v>
          </cell>
          <cell r="X32">
            <v>180.45</v>
          </cell>
          <cell r="Y32">
            <v>165.36</v>
          </cell>
          <cell r="Z32">
            <v>164.55</v>
          </cell>
          <cell r="AA32">
            <v>2142.159066767832</v>
          </cell>
          <cell r="AB32">
            <v>10997.899066767834</v>
          </cell>
          <cell r="AE32">
            <v>3315</v>
          </cell>
          <cell r="AF32">
            <v>1325</v>
          </cell>
          <cell r="AG32">
            <v>0</v>
          </cell>
          <cell r="AH32">
            <v>1670</v>
          </cell>
          <cell r="AI32">
            <v>0</v>
          </cell>
          <cell r="AJ32">
            <v>0</v>
          </cell>
          <cell r="AK32">
            <v>0</v>
          </cell>
          <cell r="AL32">
            <v>500</v>
          </cell>
          <cell r="AM32">
            <v>6810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10802.490000000002</v>
          </cell>
          <cell r="AX32">
            <v>7723.23</v>
          </cell>
          <cell r="AY32">
            <v>0</v>
          </cell>
          <cell r="AZ32">
            <v>2254.17</v>
          </cell>
          <cell r="BA32">
            <v>180.45</v>
          </cell>
          <cell r="BB32">
            <v>2265.36</v>
          </cell>
          <cell r="BC32">
            <v>264.55</v>
          </cell>
          <cell r="BD32">
            <v>6753.159066767832</v>
          </cell>
          <cell r="BE32">
            <v>30243.409066767832</v>
          </cell>
          <cell r="BF32">
            <v>8.1893877787077809</v>
          </cell>
          <cell r="BG32">
            <v>3693</v>
          </cell>
        </row>
        <row r="33">
          <cell r="A33" t="str">
            <v>000059</v>
          </cell>
          <cell r="B33" t="str">
            <v>Kustavi</v>
          </cell>
          <cell r="K33">
            <v>90.889999999999986</v>
          </cell>
          <cell r="L33">
            <v>240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700</v>
          </cell>
          <cell r="R33">
            <v>709</v>
          </cell>
          <cell r="S33">
            <v>1739.8899999999999</v>
          </cell>
          <cell r="T33">
            <v>-3445.18</v>
          </cell>
          <cell r="U33">
            <v>84.35</v>
          </cell>
          <cell r="V33">
            <v>0</v>
          </cell>
          <cell r="W33">
            <v>41.2</v>
          </cell>
          <cell r="X33">
            <v>70.7</v>
          </cell>
          <cell r="Y33">
            <v>12.6</v>
          </cell>
          <cell r="Z33">
            <v>78.7</v>
          </cell>
          <cell r="AA33">
            <v>1381.15450609304</v>
          </cell>
          <cell r="AB33">
            <v>-1776.4754939069605</v>
          </cell>
          <cell r="AE33">
            <v>2000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2000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-1354.29</v>
          </cell>
          <cell r="AX33">
            <v>324.35000000000002</v>
          </cell>
          <cell r="AY33">
            <v>0</v>
          </cell>
          <cell r="AZ33">
            <v>41.2</v>
          </cell>
          <cell r="BA33">
            <v>70.7</v>
          </cell>
          <cell r="BB33">
            <v>12.6</v>
          </cell>
          <cell r="BC33">
            <v>778.7</v>
          </cell>
          <cell r="BD33">
            <v>2090.1545060930403</v>
          </cell>
          <cell r="BE33">
            <v>1963.4145060930405</v>
          </cell>
          <cell r="BF33">
            <v>1.0871619635066669</v>
          </cell>
          <cell r="BG33">
            <v>1806</v>
          </cell>
        </row>
        <row r="34">
          <cell r="A34" t="str">
            <v>000062</v>
          </cell>
          <cell r="B34" t="str">
            <v>Laitila</v>
          </cell>
          <cell r="K34">
            <v>5858.44</v>
          </cell>
          <cell r="L34">
            <v>7338.35</v>
          </cell>
          <cell r="M34">
            <v>0</v>
          </cell>
          <cell r="N34">
            <v>876</v>
          </cell>
          <cell r="O34">
            <v>2805</v>
          </cell>
          <cell r="P34">
            <v>25</v>
          </cell>
          <cell r="Q34">
            <v>50</v>
          </cell>
          <cell r="R34">
            <v>5640</v>
          </cell>
          <cell r="S34">
            <v>22592.79</v>
          </cell>
          <cell r="T34">
            <v>10300.699999999997</v>
          </cell>
          <cell r="U34">
            <v>231.05</v>
          </cell>
          <cell r="V34">
            <v>0</v>
          </cell>
          <cell r="W34">
            <v>104.5</v>
          </cell>
          <cell r="X34">
            <v>257.85000000000002</v>
          </cell>
          <cell r="Y34">
            <v>154.19</v>
          </cell>
          <cell r="Z34">
            <v>229.95</v>
          </cell>
          <cell r="AA34">
            <v>4160.8129456679389</v>
          </cell>
          <cell r="AB34">
            <v>15439.052945667936</v>
          </cell>
          <cell r="AE34">
            <v>17400</v>
          </cell>
          <cell r="AF34">
            <v>4050</v>
          </cell>
          <cell r="AG34">
            <v>0</v>
          </cell>
          <cell r="AH34">
            <v>1103.2</v>
          </cell>
          <cell r="AI34">
            <v>1600</v>
          </cell>
          <cell r="AJ34">
            <v>0</v>
          </cell>
          <cell r="AK34">
            <v>0</v>
          </cell>
          <cell r="AL34">
            <v>3000</v>
          </cell>
          <cell r="AM34">
            <v>27153.200000000001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33559.14</v>
          </cell>
          <cell r="AX34">
            <v>11619.400000000001</v>
          </cell>
          <cell r="AY34">
            <v>0</v>
          </cell>
          <cell r="AZ34">
            <v>2083.6999999999998</v>
          </cell>
          <cell r="BA34">
            <v>4662.8500000000004</v>
          </cell>
          <cell r="BB34">
            <v>179.19</v>
          </cell>
          <cell r="BC34">
            <v>279.95</v>
          </cell>
          <cell r="BD34">
            <v>12800.812945667938</v>
          </cell>
          <cell r="BE34">
            <v>65185.042945667934</v>
          </cell>
          <cell r="BF34">
            <v>7.0439856219654136</v>
          </cell>
          <cell r="BG34">
            <v>9254</v>
          </cell>
        </row>
        <row r="35">
          <cell r="A35" t="str">
            <v>000064</v>
          </cell>
          <cell r="B35" t="str">
            <v>Lavia</v>
          </cell>
          <cell r="K35">
            <v>1825.3200000000002</v>
          </cell>
          <cell r="L35">
            <v>2905</v>
          </cell>
          <cell r="M35">
            <v>0</v>
          </cell>
          <cell r="N35">
            <v>60</v>
          </cell>
          <cell r="O35">
            <v>0</v>
          </cell>
          <cell r="P35">
            <v>0</v>
          </cell>
          <cell r="Q35">
            <v>600</v>
          </cell>
          <cell r="R35">
            <v>2620</v>
          </cell>
          <cell r="S35">
            <v>8010.32</v>
          </cell>
          <cell r="T35">
            <v>2344.4599999999996</v>
          </cell>
          <cell r="U35">
            <v>3049.77</v>
          </cell>
          <cell r="V35">
            <v>0</v>
          </cell>
          <cell r="W35">
            <v>91.1</v>
          </cell>
          <cell r="X35">
            <v>131.65</v>
          </cell>
          <cell r="Y35">
            <v>373.94</v>
          </cell>
          <cell r="Z35">
            <v>32.950000000000003</v>
          </cell>
          <cell r="AA35">
            <v>1662.5404558709929</v>
          </cell>
          <cell r="AB35">
            <v>7686.4104558709914</v>
          </cell>
          <cell r="AE35">
            <v>2147.3000000000002</v>
          </cell>
          <cell r="AF35">
            <v>857.96</v>
          </cell>
          <cell r="AG35">
            <v>0</v>
          </cell>
          <cell r="AH35">
            <v>383.52</v>
          </cell>
          <cell r="AI35">
            <v>2483.46</v>
          </cell>
          <cell r="AJ35">
            <v>968.85</v>
          </cell>
          <cell r="AK35">
            <v>449.42</v>
          </cell>
          <cell r="AL35">
            <v>705.37</v>
          </cell>
          <cell r="AM35">
            <v>7995.88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6317.08</v>
          </cell>
          <cell r="AX35">
            <v>6812.7300000000005</v>
          </cell>
          <cell r="AY35">
            <v>0</v>
          </cell>
          <cell r="AZ35">
            <v>534.62</v>
          </cell>
          <cell r="BA35">
            <v>2615.11</v>
          </cell>
          <cell r="BB35">
            <v>1342.79</v>
          </cell>
          <cell r="BC35">
            <v>1082.3700000000001</v>
          </cell>
          <cell r="BD35">
            <v>4987.9104558709923</v>
          </cell>
          <cell r="BE35">
            <v>23692.610455870992</v>
          </cell>
          <cell r="BF35">
            <v>4.001454223251308</v>
          </cell>
          <cell r="BG35">
            <v>5921</v>
          </cell>
        </row>
        <row r="36">
          <cell r="A36" t="str">
            <v>000066</v>
          </cell>
          <cell r="B36" t="str">
            <v>Lieto</v>
          </cell>
          <cell r="K36">
            <v>11284.4</v>
          </cell>
          <cell r="L36">
            <v>1370</v>
          </cell>
          <cell r="M36">
            <v>0</v>
          </cell>
          <cell r="N36">
            <v>1195</v>
          </cell>
          <cell r="O36">
            <v>5745</v>
          </cell>
          <cell r="P36">
            <v>4851</v>
          </cell>
          <cell r="Q36">
            <v>2140</v>
          </cell>
          <cell r="R36">
            <v>22215</v>
          </cell>
          <cell r="S36">
            <v>48800.4</v>
          </cell>
          <cell r="T36">
            <v>15633.420000000002</v>
          </cell>
          <cell r="U36">
            <v>1179.3</v>
          </cell>
          <cell r="V36">
            <v>0</v>
          </cell>
          <cell r="W36">
            <v>607.77</v>
          </cell>
          <cell r="X36">
            <v>3243.8</v>
          </cell>
          <cell r="Y36">
            <v>2134.75</v>
          </cell>
          <cell r="Z36">
            <v>391.78</v>
          </cell>
          <cell r="AA36">
            <v>9055.6193146754795</v>
          </cell>
          <cell r="AB36">
            <v>32246.439314675481</v>
          </cell>
          <cell r="AE36">
            <v>20500</v>
          </cell>
          <cell r="AF36">
            <v>2500</v>
          </cell>
          <cell r="AG36">
            <v>0</v>
          </cell>
          <cell r="AH36">
            <v>2500</v>
          </cell>
          <cell r="AI36">
            <v>0</v>
          </cell>
          <cell r="AJ36">
            <v>2000</v>
          </cell>
          <cell r="AK36">
            <v>2000</v>
          </cell>
          <cell r="AL36">
            <v>15500</v>
          </cell>
          <cell r="AM36">
            <v>45000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47417.82</v>
          </cell>
          <cell r="AX36">
            <v>5049.3</v>
          </cell>
          <cell r="AY36">
            <v>0</v>
          </cell>
          <cell r="AZ36">
            <v>4302.7700000000004</v>
          </cell>
          <cell r="BA36">
            <v>8988.7999999999993</v>
          </cell>
          <cell r="BB36">
            <v>8985.75</v>
          </cell>
          <cell r="BC36">
            <v>4531.78</v>
          </cell>
          <cell r="BD36">
            <v>46770.619314675481</v>
          </cell>
          <cell r="BE36">
            <v>126046.83931467548</v>
          </cell>
          <cell r="BF36">
            <v>63.595781692570881</v>
          </cell>
          <cell r="BG36">
            <v>1982</v>
          </cell>
        </row>
        <row r="37">
          <cell r="A37" t="str">
            <v>000070</v>
          </cell>
          <cell r="B37" t="str">
            <v>Luvia</v>
          </cell>
          <cell r="K37">
            <v>1793.5300000000002</v>
          </cell>
          <cell r="L37">
            <v>320</v>
          </cell>
          <cell r="M37">
            <v>0</v>
          </cell>
          <cell r="N37">
            <v>0</v>
          </cell>
          <cell r="O37">
            <v>90</v>
          </cell>
          <cell r="P37">
            <v>195</v>
          </cell>
          <cell r="Q37">
            <v>0</v>
          </cell>
          <cell r="R37">
            <v>3953.11</v>
          </cell>
          <cell r="S37">
            <v>6351.64</v>
          </cell>
          <cell r="T37">
            <v>2581.34</v>
          </cell>
          <cell r="U37">
            <v>2068.3000000000002</v>
          </cell>
          <cell r="V37">
            <v>0</v>
          </cell>
          <cell r="W37">
            <v>277.95</v>
          </cell>
          <cell r="X37">
            <v>484.1</v>
          </cell>
          <cell r="Y37">
            <v>94.75</v>
          </cell>
          <cell r="Z37">
            <v>25</v>
          </cell>
          <cell r="AA37">
            <v>2297.1044356795419</v>
          </cell>
          <cell r="AB37">
            <v>7828.5444356795424</v>
          </cell>
          <cell r="AE37">
            <v>1000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300</v>
          </cell>
          <cell r="AM37">
            <v>1300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5374.8700000000008</v>
          </cell>
          <cell r="AX37">
            <v>2388.3000000000002</v>
          </cell>
          <cell r="AY37">
            <v>0</v>
          </cell>
          <cell r="AZ37">
            <v>277.95</v>
          </cell>
          <cell r="BA37">
            <v>574.1</v>
          </cell>
          <cell r="BB37">
            <v>289.75</v>
          </cell>
          <cell r="BC37">
            <v>25</v>
          </cell>
          <cell r="BD37">
            <v>6550.2144356795416</v>
          </cell>
          <cell r="BE37">
            <v>15480.184435679543</v>
          </cell>
          <cell r="BF37">
            <v>9.785198758330937</v>
          </cell>
          <cell r="BG37">
            <v>1582</v>
          </cell>
        </row>
        <row r="38">
          <cell r="A38" t="str">
            <v>000071</v>
          </cell>
          <cell r="B38" t="str">
            <v>Marttila</v>
          </cell>
          <cell r="K38">
            <v>1445.57</v>
          </cell>
          <cell r="L38">
            <v>3236.4</v>
          </cell>
          <cell r="M38">
            <v>0</v>
          </cell>
          <cell r="N38">
            <v>20</v>
          </cell>
          <cell r="O38">
            <v>2300</v>
          </cell>
          <cell r="P38">
            <v>50</v>
          </cell>
          <cell r="Q38">
            <v>6200</v>
          </cell>
          <cell r="R38">
            <v>789</v>
          </cell>
          <cell r="S38">
            <v>14040.970000000001</v>
          </cell>
          <cell r="T38">
            <v>1927.7200000000005</v>
          </cell>
          <cell r="U38">
            <v>211.02</v>
          </cell>
          <cell r="V38">
            <v>0</v>
          </cell>
          <cell r="W38">
            <v>43.75</v>
          </cell>
          <cell r="X38">
            <v>23.3</v>
          </cell>
          <cell r="Y38">
            <v>22.7</v>
          </cell>
          <cell r="Z38">
            <v>17.899999999999999</v>
          </cell>
          <cell r="AA38">
            <v>1722.0980542100501</v>
          </cell>
          <cell r="AB38">
            <v>3968.4880542100509</v>
          </cell>
          <cell r="AE38">
            <v>1000</v>
          </cell>
          <cell r="AF38">
            <v>1000</v>
          </cell>
          <cell r="AG38">
            <v>0</v>
          </cell>
          <cell r="AH38">
            <v>200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2200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4373.2900000000009</v>
          </cell>
          <cell r="AX38">
            <v>4447.42</v>
          </cell>
          <cell r="AY38">
            <v>0</v>
          </cell>
          <cell r="AZ38">
            <v>263.75</v>
          </cell>
          <cell r="BA38">
            <v>2323.3000000000002</v>
          </cell>
          <cell r="BB38">
            <v>72.7</v>
          </cell>
          <cell r="BC38">
            <v>6217.9</v>
          </cell>
          <cell r="BD38">
            <v>2511.0980542100501</v>
          </cell>
          <cell r="BE38">
            <v>20209.458054210052</v>
          </cell>
          <cell r="BF38">
            <v>3.3288515984533111</v>
          </cell>
          <cell r="BG38">
            <v>6071</v>
          </cell>
        </row>
        <row r="39">
          <cell r="A39" t="str">
            <v>000072</v>
          </cell>
          <cell r="B39" t="str">
            <v>Masku</v>
          </cell>
          <cell r="K39">
            <v>3770.7299999999996</v>
          </cell>
          <cell r="L39">
            <v>890</v>
          </cell>
          <cell r="M39">
            <v>0</v>
          </cell>
          <cell r="N39">
            <v>340</v>
          </cell>
          <cell r="O39">
            <v>1078.45</v>
          </cell>
          <cell r="P39">
            <v>52</v>
          </cell>
          <cell r="Q39">
            <v>430</v>
          </cell>
          <cell r="R39">
            <v>13438</v>
          </cell>
          <cell r="S39">
            <v>19999.18</v>
          </cell>
          <cell r="T39">
            <v>14444.88</v>
          </cell>
          <cell r="U39">
            <v>445.2</v>
          </cell>
          <cell r="V39">
            <v>0</v>
          </cell>
          <cell r="W39">
            <v>200.5</v>
          </cell>
          <cell r="X39">
            <v>197.10000000000002</v>
          </cell>
          <cell r="Y39">
            <v>270.39999999999998</v>
          </cell>
          <cell r="Z39">
            <v>997.5</v>
          </cell>
          <cell r="AA39">
            <v>4105.7069566770697</v>
          </cell>
          <cell r="AB39">
            <v>20661.286956677071</v>
          </cell>
          <cell r="AE39">
            <v>28000</v>
          </cell>
          <cell r="AF39">
            <v>1400</v>
          </cell>
          <cell r="AG39">
            <v>0</v>
          </cell>
          <cell r="AH39">
            <v>400</v>
          </cell>
          <cell r="AI39">
            <v>2900</v>
          </cell>
          <cell r="AJ39">
            <v>400</v>
          </cell>
          <cell r="AK39">
            <v>4200</v>
          </cell>
          <cell r="AL39">
            <v>4000</v>
          </cell>
          <cell r="AM39">
            <v>41300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46215.61</v>
          </cell>
          <cell r="AX39">
            <v>2735.2</v>
          </cell>
          <cell r="AY39">
            <v>0</v>
          </cell>
          <cell r="AZ39">
            <v>940.5</v>
          </cell>
          <cell r="BA39">
            <v>4175.55</v>
          </cell>
          <cell r="BB39">
            <v>722.4</v>
          </cell>
          <cell r="BC39">
            <v>5627.5</v>
          </cell>
          <cell r="BD39">
            <v>21543.70695667707</v>
          </cell>
          <cell r="BE39">
            <v>81960.466956677075</v>
          </cell>
          <cell r="BF39">
            <v>11.227461226942065</v>
          </cell>
          <cell r="BG39">
            <v>7300</v>
          </cell>
        </row>
        <row r="40">
          <cell r="A40" t="str">
            <v>000074</v>
          </cell>
          <cell r="B40" t="str">
            <v>Merikarvia</v>
          </cell>
          <cell r="K40">
            <v>852.56</v>
          </cell>
          <cell r="L40">
            <v>0</v>
          </cell>
          <cell r="M40">
            <v>0</v>
          </cell>
          <cell r="N40">
            <v>40</v>
          </cell>
          <cell r="O40">
            <v>1927.5</v>
          </cell>
          <cell r="P40">
            <v>440</v>
          </cell>
          <cell r="Q40">
            <v>660</v>
          </cell>
          <cell r="R40">
            <v>3631.05</v>
          </cell>
          <cell r="S40">
            <v>7551.1100000000006</v>
          </cell>
          <cell r="T40">
            <v>3065.05</v>
          </cell>
          <cell r="U40">
            <v>55.02</v>
          </cell>
          <cell r="V40">
            <v>0</v>
          </cell>
          <cell r="W40">
            <v>189.5</v>
          </cell>
          <cell r="X40">
            <v>2003.7</v>
          </cell>
          <cell r="Y40">
            <v>2082.4699999999998</v>
          </cell>
          <cell r="Z40">
            <v>118.75</v>
          </cell>
          <cell r="AA40">
            <v>3733.8228865740539</v>
          </cell>
          <cell r="AB40">
            <v>11248.312886574055</v>
          </cell>
          <cell r="AE40">
            <v>2650</v>
          </cell>
          <cell r="AF40">
            <v>0</v>
          </cell>
          <cell r="AG40">
            <v>0</v>
          </cell>
          <cell r="AH40">
            <v>300</v>
          </cell>
          <cell r="AI40">
            <v>2650</v>
          </cell>
          <cell r="AJ40">
            <v>2650</v>
          </cell>
          <cell r="AK40">
            <v>0</v>
          </cell>
          <cell r="AL40">
            <v>200</v>
          </cell>
          <cell r="AM40">
            <v>8450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6567.6100000000006</v>
          </cell>
          <cell r="AX40">
            <v>55.02</v>
          </cell>
          <cell r="AY40">
            <v>0</v>
          </cell>
          <cell r="AZ40">
            <v>529.5</v>
          </cell>
          <cell r="BA40">
            <v>6581.2</v>
          </cell>
          <cell r="BB40">
            <v>5172.4699999999993</v>
          </cell>
          <cell r="BC40">
            <v>778.75</v>
          </cell>
          <cell r="BD40">
            <v>7564.8728865740541</v>
          </cell>
          <cell r="BE40">
            <v>27249.422886574059</v>
          </cell>
          <cell r="BF40">
            <v>14.417684066970402</v>
          </cell>
          <cell r="BG40">
            <v>1890</v>
          </cell>
        </row>
        <row r="41">
          <cell r="A41" t="str">
            <v>000075</v>
          </cell>
          <cell r="B41" t="str">
            <v>Merimasku</v>
          </cell>
          <cell r="K41">
            <v>942.25</v>
          </cell>
          <cell r="L41">
            <v>1950</v>
          </cell>
          <cell r="M41">
            <v>0</v>
          </cell>
          <cell r="N41">
            <v>0</v>
          </cell>
          <cell r="O41">
            <v>160</v>
          </cell>
          <cell r="P41">
            <v>165</v>
          </cell>
          <cell r="Q41">
            <v>190</v>
          </cell>
          <cell r="R41">
            <v>1664</v>
          </cell>
          <cell r="S41">
            <v>5071.25</v>
          </cell>
          <cell r="T41">
            <v>882.13000000000011</v>
          </cell>
          <cell r="U41">
            <v>90</v>
          </cell>
          <cell r="V41">
            <v>0</v>
          </cell>
          <cell r="W41">
            <v>270</v>
          </cell>
          <cell r="X41">
            <v>127.3</v>
          </cell>
          <cell r="Y41">
            <v>42.8</v>
          </cell>
          <cell r="Z41">
            <v>68.25</v>
          </cell>
          <cell r="AA41">
            <v>1233.9777384937211</v>
          </cell>
          <cell r="AB41">
            <v>2714.4577384937211</v>
          </cell>
          <cell r="AE41">
            <v>1250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290</v>
          </cell>
          <cell r="AM41">
            <v>1540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3074.38</v>
          </cell>
          <cell r="AX41">
            <v>2040</v>
          </cell>
          <cell r="AY41">
            <v>0</v>
          </cell>
          <cell r="AZ41">
            <v>270</v>
          </cell>
          <cell r="BA41">
            <v>287.3</v>
          </cell>
          <cell r="BB41">
            <v>207.8</v>
          </cell>
          <cell r="BC41">
            <v>258.25</v>
          </cell>
          <cell r="BD41">
            <v>3187.9777384937211</v>
          </cell>
          <cell r="BE41">
            <v>9325.707738493722</v>
          </cell>
          <cell r="BF41">
            <v>0.59433482496295464</v>
          </cell>
          <cell r="BG41">
            <v>15691</v>
          </cell>
        </row>
        <row r="42">
          <cell r="A42" t="str">
            <v>000080</v>
          </cell>
          <cell r="B42" t="str">
            <v>Mynämäki</v>
          </cell>
          <cell r="K42">
            <v>5170.6600000000008</v>
          </cell>
          <cell r="L42">
            <v>3659.15</v>
          </cell>
          <cell r="M42">
            <v>0</v>
          </cell>
          <cell r="N42">
            <v>955</v>
          </cell>
          <cell r="O42">
            <v>3250</v>
          </cell>
          <cell r="P42">
            <v>250</v>
          </cell>
          <cell r="Q42">
            <v>0</v>
          </cell>
          <cell r="R42">
            <v>13180</v>
          </cell>
          <cell r="S42">
            <v>26464.81</v>
          </cell>
          <cell r="T42">
            <v>3313.7499999999995</v>
          </cell>
          <cell r="U42">
            <v>632.35</v>
          </cell>
          <cell r="V42">
            <v>0</v>
          </cell>
          <cell r="W42">
            <v>282.2</v>
          </cell>
          <cell r="X42">
            <v>4650.62</v>
          </cell>
          <cell r="Y42">
            <v>364.5</v>
          </cell>
          <cell r="Z42">
            <v>158.19999999999999</v>
          </cell>
          <cell r="AA42">
            <v>4377.3263140176014</v>
          </cell>
          <cell r="AB42">
            <v>13778.946314017601</v>
          </cell>
          <cell r="AE42">
            <v>12350</v>
          </cell>
          <cell r="AF42">
            <v>7695</v>
          </cell>
          <cell r="AG42">
            <v>0</v>
          </cell>
          <cell r="AH42">
            <v>0</v>
          </cell>
          <cell r="AI42">
            <v>5035</v>
          </cell>
          <cell r="AJ42">
            <v>0</v>
          </cell>
          <cell r="AK42">
            <v>0</v>
          </cell>
          <cell r="AL42">
            <v>1700</v>
          </cell>
          <cell r="AM42">
            <v>26780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20834.41</v>
          </cell>
          <cell r="AX42">
            <v>11986.5</v>
          </cell>
          <cell r="AY42">
            <v>0</v>
          </cell>
          <cell r="AZ42">
            <v>1237.2</v>
          </cell>
          <cell r="BA42">
            <v>12935.619999999999</v>
          </cell>
          <cell r="BB42">
            <v>614.5</v>
          </cell>
          <cell r="BC42">
            <v>158.19999999999999</v>
          </cell>
          <cell r="BD42">
            <v>19257.326314017602</v>
          </cell>
          <cell r="BE42">
            <v>67023.756314017592</v>
          </cell>
          <cell r="BF42">
            <v>14.614861821634888</v>
          </cell>
          <cell r="BG42">
            <v>4586</v>
          </cell>
        </row>
        <row r="43">
          <cell r="A43" t="str">
            <v>000081</v>
          </cell>
          <cell r="B43" t="str">
            <v>Naantali</v>
          </cell>
          <cell r="K43">
            <v>5145.3499999999995</v>
          </cell>
          <cell r="L43">
            <v>45</v>
          </cell>
          <cell r="M43">
            <v>0</v>
          </cell>
          <cell r="N43">
            <v>1163.8399999999999</v>
          </cell>
          <cell r="O43">
            <v>10249</v>
          </cell>
          <cell r="P43">
            <v>445</v>
          </cell>
          <cell r="Q43">
            <v>515</v>
          </cell>
          <cell r="R43">
            <v>15609</v>
          </cell>
          <cell r="S43">
            <v>33172.19</v>
          </cell>
          <cell r="T43">
            <v>6427.0400000000009</v>
          </cell>
          <cell r="U43">
            <v>158.35</v>
          </cell>
          <cell r="V43">
            <v>0</v>
          </cell>
          <cell r="W43">
            <v>2189.52</v>
          </cell>
          <cell r="X43">
            <v>1242.3200000000002</v>
          </cell>
          <cell r="Y43">
            <v>1340.3</v>
          </cell>
          <cell r="Z43">
            <v>1427.82</v>
          </cell>
          <cell r="AA43">
            <v>7541.8610554345114</v>
          </cell>
          <cell r="AB43">
            <v>20327.211055434513</v>
          </cell>
          <cell r="AE43">
            <v>15301</v>
          </cell>
          <cell r="AF43">
            <v>0</v>
          </cell>
          <cell r="AG43">
            <v>0</v>
          </cell>
          <cell r="AH43">
            <v>0</v>
          </cell>
          <cell r="AI43">
            <v>9233</v>
          </cell>
          <cell r="AJ43">
            <v>7933</v>
          </cell>
          <cell r="AK43">
            <v>11233</v>
          </cell>
          <cell r="AL43">
            <v>6000</v>
          </cell>
          <cell r="AM43">
            <v>49700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26873.39</v>
          </cell>
          <cell r="AX43">
            <v>203.35</v>
          </cell>
          <cell r="AY43">
            <v>0</v>
          </cell>
          <cell r="AZ43">
            <v>3353.3599999999997</v>
          </cell>
          <cell r="BA43">
            <v>20724.32</v>
          </cell>
          <cell r="BB43">
            <v>9718.2999999999993</v>
          </cell>
          <cell r="BC43">
            <v>13175.82</v>
          </cell>
          <cell r="BD43">
            <v>29150.86105543451</v>
          </cell>
          <cell r="BE43">
            <v>103199.40105543452</v>
          </cell>
          <cell r="BF43">
            <v>9.0796587238636732</v>
          </cell>
          <cell r="BG43">
            <v>11366</v>
          </cell>
        </row>
        <row r="44">
          <cell r="A44" t="str">
            <v>000082</v>
          </cell>
          <cell r="B44" t="str">
            <v>Nakkila</v>
          </cell>
          <cell r="K44">
            <v>2836.0699999999997</v>
          </cell>
          <cell r="L44">
            <v>30</v>
          </cell>
          <cell r="M44">
            <v>0</v>
          </cell>
          <cell r="N44">
            <v>140</v>
          </cell>
          <cell r="O44">
            <v>3542</v>
          </cell>
          <cell r="P44">
            <v>640</v>
          </cell>
          <cell r="Q44">
            <v>957.1</v>
          </cell>
          <cell r="R44">
            <v>6696</v>
          </cell>
          <cell r="S44">
            <v>14841.17</v>
          </cell>
          <cell r="T44">
            <v>11830.08</v>
          </cell>
          <cell r="U44">
            <v>737.68</v>
          </cell>
          <cell r="V44">
            <v>0</v>
          </cell>
          <cell r="W44">
            <v>405.2</v>
          </cell>
          <cell r="X44">
            <v>3408.22</v>
          </cell>
          <cell r="Y44">
            <v>151.5</v>
          </cell>
          <cell r="Z44">
            <v>407.5</v>
          </cell>
          <cell r="AA44">
            <v>3450.6852587687886</v>
          </cell>
          <cell r="AB44">
            <v>20390.86525876879</v>
          </cell>
          <cell r="AE44">
            <v>29820</v>
          </cell>
          <cell r="AF44">
            <v>100</v>
          </cell>
          <cell r="AG44">
            <v>0</v>
          </cell>
          <cell r="AH44">
            <v>100</v>
          </cell>
          <cell r="AI44">
            <v>7500</v>
          </cell>
          <cell r="AJ44">
            <v>100</v>
          </cell>
          <cell r="AK44">
            <v>100</v>
          </cell>
          <cell r="AL44">
            <v>1800</v>
          </cell>
          <cell r="AM44">
            <v>39520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44486.15</v>
          </cell>
          <cell r="AX44">
            <v>867.68</v>
          </cell>
          <cell r="AY44">
            <v>0</v>
          </cell>
          <cell r="AZ44">
            <v>645.20000000000005</v>
          </cell>
          <cell r="BA44">
            <v>14450.22</v>
          </cell>
          <cell r="BB44">
            <v>891.5</v>
          </cell>
          <cell r="BC44">
            <v>1464.6</v>
          </cell>
          <cell r="BD44">
            <v>11946.685258768788</v>
          </cell>
          <cell r="BE44">
            <v>74752.035258768781</v>
          </cell>
          <cell r="BF44">
            <v>10.666671697883674</v>
          </cell>
          <cell r="BG44">
            <v>7008</v>
          </cell>
        </row>
        <row r="45">
          <cell r="A45" t="str">
            <v>000083</v>
          </cell>
          <cell r="B45" t="str">
            <v>Noormarkku</v>
          </cell>
          <cell r="K45">
            <v>1614.75</v>
          </cell>
          <cell r="L45">
            <v>991</v>
          </cell>
          <cell r="M45">
            <v>0</v>
          </cell>
          <cell r="N45">
            <v>130</v>
          </cell>
          <cell r="O45">
            <v>967.5</v>
          </cell>
          <cell r="P45">
            <v>1610</v>
          </cell>
          <cell r="Q45">
            <v>50</v>
          </cell>
          <cell r="R45">
            <v>5770</v>
          </cell>
          <cell r="S45">
            <v>11133.25</v>
          </cell>
          <cell r="T45">
            <v>1035.8699999999999</v>
          </cell>
          <cell r="U45">
            <v>2703.95</v>
          </cell>
          <cell r="V45">
            <v>0</v>
          </cell>
          <cell r="W45">
            <v>226.4</v>
          </cell>
          <cell r="X45">
            <v>2411.5099999999998</v>
          </cell>
          <cell r="Y45">
            <v>585.04999999999995</v>
          </cell>
          <cell r="Z45">
            <v>226.39</v>
          </cell>
          <cell r="AA45">
            <v>4263.1340711697048</v>
          </cell>
          <cell r="AB45">
            <v>11452.304071169705</v>
          </cell>
          <cell r="AE45">
            <v>6904.67</v>
          </cell>
          <cell r="AF45">
            <v>2881.29</v>
          </cell>
          <cell r="AG45">
            <v>0</v>
          </cell>
          <cell r="AH45">
            <v>1233.21</v>
          </cell>
          <cell r="AI45">
            <v>7985.6</v>
          </cell>
          <cell r="AJ45">
            <v>3115.36</v>
          </cell>
          <cell r="AK45">
            <v>1445.11</v>
          </cell>
          <cell r="AL45">
            <v>2268.13</v>
          </cell>
          <cell r="AM45">
            <v>25833.37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9555.2900000000009</v>
          </cell>
          <cell r="AX45">
            <v>6576.24</v>
          </cell>
          <cell r="AY45">
            <v>0</v>
          </cell>
          <cell r="AZ45">
            <v>1589.6100000000001</v>
          </cell>
          <cell r="BA45">
            <v>11364.61</v>
          </cell>
          <cell r="BB45">
            <v>5310.41</v>
          </cell>
          <cell r="BC45">
            <v>1721.5</v>
          </cell>
          <cell r="BD45">
            <v>12301.264071169706</v>
          </cell>
          <cell r="BE45">
            <v>48418.924071169706</v>
          </cell>
          <cell r="BF45">
            <v>16.379879591058764</v>
          </cell>
          <cell r="BG45">
            <v>2956</v>
          </cell>
        </row>
        <row r="46">
          <cell r="A46" t="str">
            <v>000084</v>
          </cell>
          <cell r="B46" t="str">
            <v>Nousiainen</v>
          </cell>
          <cell r="K46">
            <v>1728.84</v>
          </cell>
          <cell r="L46">
            <v>1924.04</v>
          </cell>
          <cell r="M46">
            <v>0</v>
          </cell>
          <cell r="N46">
            <v>45</v>
          </cell>
          <cell r="O46">
            <v>135</v>
          </cell>
          <cell r="P46">
            <v>0</v>
          </cell>
          <cell r="Q46">
            <v>670</v>
          </cell>
          <cell r="R46">
            <v>2533</v>
          </cell>
          <cell r="S46">
            <v>7035.88</v>
          </cell>
          <cell r="T46">
            <v>6478.1200000000017</v>
          </cell>
          <cell r="U46">
            <v>8220.39</v>
          </cell>
          <cell r="V46">
            <v>0</v>
          </cell>
          <cell r="W46">
            <v>244.75</v>
          </cell>
          <cell r="X46">
            <v>8736.76</v>
          </cell>
          <cell r="Y46">
            <v>82.45</v>
          </cell>
          <cell r="Z46">
            <v>152.69999999999999</v>
          </cell>
          <cell r="AA46">
            <v>1556.7820918410862</v>
          </cell>
          <cell r="AB46">
            <v>25471.952091841093</v>
          </cell>
          <cell r="AE46">
            <v>7000</v>
          </cell>
          <cell r="AF46">
            <v>5600</v>
          </cell>
          <cell r="AG46">
            <v>0</v>
          </cell>
          <cell r="AH46">
            <v>171.81</v>
          </cell>
          <cell r="AI46">
            <v>0</v>
          </cell>
          <cell r="AJ46">
            <v>600</v>
          </cell>
          <cell r="AK46">
            <v>0</v>
          </cell>
          <cell r="AL46">
            <v>1690</v>
          </cell>
          <cell r="AM46">
            <v>15061.81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15206.960000000001</v>
          </cell>
          <cell r="AX46">
            <v>15744.43</v>
          </cell>
          <cell r="AY46">
            <v>0</v>
          </cell>
          <cell r="AZ46">
            <v>461.56</v>
          </cell>
          <cell r="BA46">
            <v>8871.76</v>
          </cell>
          <cell r="BB46">
            <v>682.45</v>
          </cell>
          <cell r="BC46">
            <v>822.7</v>
          </cell>
          <cell r="BD46">
            <v>5779.7820918410862</v>
          </cell>
          <cell r="BE46">
            <v>47569.64209184108</v>
          </cell>
          <cell r="BF46">
            <v>2.963102160946872</v>
          </cell>
          <cell r="BG46">
            <v>16054</v>
          </cell>
        </row>
        <row r="47">
          <cell r="A47" t="str">
            <v>000085</v>
          </cell>
          <cell r="B47" t="str">
            <v>Oripää</v>
          </cell>
          <cell r="K47">
            <v>1948.7</v>
          </cell>
          <cell r="L47">
            <v>456</v>
          </cell>
          <cell r="M47">
            <v>0</v>
          </cell>
          <cell r="N47">
            <v>50</v>
          </cell>
          <cell r="O47">
            <v>70</v>
          </cell>
          <cell r="P47">
            <v>0</v>
          </cell>
          <cell r="Q47">
            <v>0</v>
          </cell>
          <cell r="R47">
            <v>1754.6</v>
          </cell>
          <cell r="S47">
            <v>4279.2999999999993</v>
          </cell>
          <cell r="T47">
            <v>818.62</v>
          </cell>
          <cell r="U47">
            <v>35.6</v>
          </cell>
          <cell r="V47">
            <v>0</v>
          </cell>
          <cell r="W47">
            <v>31</v>
          </cell>
          <cell r="X47">
            <v>29.6</v>
          </cell>
          <cell r="Y47">
            <v>144.75</v>
          </cell>
          <cell r="Z47">
            <v>177.95</v>
          </cell>
          <cell r="AA47">
            <v>800.87832837682549</v>
          </cell>
          <cell r="AB47">
            <v>2038.3983283768257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2767.32</v>
          </cell>
          <cell r="AX47">
            <v>491.6</v>
          </cell>
          <cell r="AY47">
            <v>0</v>
          </cell>
          <cell r="AZ47">
            <v>81</v>
          </cell>
          <cell r="BA47">
            <v>99.6</v>
          </cell>
          <cell r="BB47">
            <v>144.75</v>
          </cell>
          <cell r="BC47">
            <v>177.95</v>
          </cell>
          <cell r="BD47">
            <v>2555.4783283768256</v>
          </cell>
          <cell r="BE47">
            <v>6317.6983283768259</v>
          </cell>
          <cell r="BF47">
            <v>5.4793567462071344</v>
          </cell>
          <cell r="BG47">
            <v>1153</v>
          </cell>
        </row>
        <row r="48">
          <cell r="A48" t="str">
            <v>000086</v>
          </cell>
          <cell r="B48" t="str">
            <v>Paattinen</v>
          </cell>
          <cell r="K48">
            <v>1119.0999999999999</v>
          </cell>
          <cell r="L48">
            <v>850</v>
          </cell>
          <cell r="M48">
            <v>0</v>
          </cell>
          <cell r="N48">
            <v>35</v>
          </cell>
          <cell r="O48">
            <v>0</v>
          </cell>
          <cell r="P48">
            <v>0</v>
          </cell>
          <cell r="Q48">
            <v>100</v>
          </cell>
          <cell r="R48">
            <v>1381</v>
          </cell>
          <cell r="S48">
            <v>3485.1</v>
          </cell>
          <cell r="T48">
            <v>1617.8500000000001</v>
          </cell>
          <cell r="U48">
            <v>364.27</v>
          </cell>
          <cell r="V48">
            <v>0</v>
          </cell>
          <cell r="W48">
            <v>64.69</v>
          </cell>
          <cell r="X48">
            <v>211.41</v>
          </cell>
          <cell r="Y48">
            <v>52.21</v>
          </cell>
          <cell r="Z48">
            <v>90.44</v>
          </cell>
          <cell r="AA48">
            <v>950.0172022083425</v>
          </cell>
          <cell r="AB48">
            <v>3350.8872022083428</v>
          </cell>
          <cell r="AE48">
            <v>1923</v>
          </cell>
          <cell r="AF48">
            <v>0</v>
          </cell>
          <cell r="AG48">
            <v>0</v>
          </cell>
          <cell r="AH48">
            <v>148</v>
          </cell>
          <cell r="AI48">
            <v>762</v>
          </cell>
          <cell r="AJ48">
            <v>204</v>
          </cell>
          <cell r="AK48">
            <v>493.68</v>
          </cell>
          <cell r="AL48">
            <v>1512</v>
          </cell>
          <cell r="AM48">
            <v>5042.68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4659.95</v>
          </cell>
          <cell r="AX48">
            <v>1214.27</v>
          </cell>
          <cell r="AY48">
            <v>0</v>
          </cell>
          <cell r="AZ48">
            <v>247.69</v>
          </cell>
          <cell r="BA48">
            <v>973.41</v>
          </cell>
          <cell r="BB48">
            <v>256.20999999999998</v>
          </cell>
          <cell r="BC48">
            <v>684.12</v>
          </cell>
          <cell r="BD48">
            <v>3843.0172022083425</v>
          </cell>
          <cell r="BE48">
            <v>11878.66720220834</v>
          </cell>
          <cell r="BF48">
            <v>4.2242770989361098</v>
          </cell>
          <cell r="BG48">
            <v>2812</v>
          </cell>
        </row>
        <row r="49">
          <cell r="A49" t="str">
            <v>000087</v>
          </cell>
          <cell r="B49" t="str">
            <v>Paimio</v>
          </cell>
          <cell r="K49">
            <v>2892.1099999999997</v>
          </cell>
          <cell r="L49">
            <v>297.5</v>
          </cell>
          <cell r="M49">
            <v>0</v>
          </cell>
          <cell r="N49">
            <v>70</v>
          </cell>
          <cell r="O49">
            <v>2555</v>
          </cell>
          <cell r="P49">
            <v>705</v>
          </cell>
          <cell r="Q49">
            <v>3010</v>
          </cell>
          <cell r="R49">
            <v>9137</v>
          </cell>
          <cell r="S49">
            <v>18666.61</v>
          </cell>
          <cell r="T49">
            <v>3143.5</v>
          </cell>
          <cell r="U49">
            <v>2654.78</v>
          </cell>
          <cell r="V49">
            <v>0</v>
          </cell>
          <cell r="W49">
            <v>74.099999999999994</v>
          </cell>
          <cell r="X49">
            <v>1266.76</v>
          </cell>
          <cell r="Y49">
            <v>161.1</v>
          </cell>
          <cell r="Z49">
            <v>303.14999999999998</v>
          </cell>
          <cell r="AA49">
            <v>5151.8256348454133</v>
          </cell>
          <cell r="AB49">
            <v>12755.215634845415</v>
          </cell>
          <cell r="AE49">
            <v>5000</v>
          </cell>
          <cell r="AF49">
            <v>4410</v>
          </cell>
          <cell r="AG49">
            <v>0</v>
          </cell>
          <cell r="AH49">
            <v>440</v>
          </cell>
          <cell r="AI49">
            <v>5040</v>
          </cell>
          <cell r="AJ49">
            <v>1000</v>
          </cell>
          <cell r="AK49">
            <v>950</v>
          </cell>
          <cell r="AL49">
            <v>3000</v>
          </cell>
          <cell r="AM49">
            <v>19840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11035.61</v>
          </cell>
          <cell r="AX49">
            <v>7362.2800000000007</v>
          </cell>
          <cell r="AY49">
            <v>0</v>
          </cell>
          <cell r="AZ49">
            <v>584.1</v>
          </cell>
          <cell r="BA49">
            <v>8861.76</v>
          </cell>
          <cell r="BB49">
            <v>1866.1</v>
          </cell>
          <cell r="BC49">
            <v>4263.1499999999996</v>
          </cell>
          <cell r="BD49">
            <v>17288.825634845412</v>
          </cell>
          <cell r="BE49">
            <v>51261.825634845416</v>
          </cell>
          <cell r="BF49">
            <v>35.947984316160884</v>
          </cell>
          <cell r="BG49">
            <v>1426</v>
          </cell>
        </row>
        <row r="50">
          <cell r="A50" t="str">
            <v>000091</v>
          </cell>
          <cell r="B50" t="str">
            <v>Piikkiö</v>
          </cell>
          <cell r="K50">
            <v>2054.7999999999997</v>
          </cell>
          <cell r="L50">
            <v>0</v>
          </cell>
          <cell r="M50">
            <v>0</v>
          </cell>
          <cell r="N50">
            <v>202</v>
          </cell>
          <cell r="O50">
            <v>1000</v>
          </cell>
          <cell r="P50">
            <v>150</v>
          </cell>
          <cell r="Q50">
            <v>720</v>
          </cell>
          <cell r="R50">
            <v>5339</v>
          </cell>
          <cell r="S50">
            <v>9465.7999999999993</v>
          </cell>
          <cell r="T50">
            <v>2446.36</v>
          </cell>
          <cell r="U50">
            <v>81.8</v>
          </cell>
          <cell r="V50">
            <v>0</v>
          </cell>
          <cell r="W50">
            <v>228.03</v>
          </cell>
          <cell r="X50">
            <v>332.45000000000005</v>
          </cell>
          <cell r="Y50">
            <v>126.85</v>
          </cell>
          <cell r="Z50">
            <v>122.11</v>
          </cell>
          <cell r="AA50">
            <v>3817.4330931404529</v>
          </cell>
          <cell r="AB50">
            <v>7155.0330931404533</v>
          </cell>
          <cell r="AE50">
            <v>7692</v>
          </cell>
          <cell r="AF50">
            <v>0</v>
          </cell>
          <cell r="AG50">
            <v>0</v>
          </cell>
          <cell r="AH50">
            <v>592</v>
          </cell>
          <cell r="AI50">
            <v>3048</v>
          </cell>
          <cell r="AJ50">
            <v>818</v>
          </cell>
          <cell r="AK50">
            <v>1976.72</v>
          </cell>
          <cell r="AL50">
            <v>6049</v>
          </cell>
          <cell r="AM50">
            <v>20175.72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12193.16</v>
          </cell>
          <cell r="AX50">
            <v>81.8</v>
          </cell>
          <cell r="AY50">
            <v>0</v>
          </cell>
          <cell r="AZ50">
            <v>1022.03</v>
          </cell>
          <cell r="BA50">
            <v>4380.45</v>
          </cell>
          <cell r="BB50">
            <v>1094.8499999999999</v>
          </cell>
          <cell r="BC50">
            <v>2818.83</v>
          </cell>
          <cell r="BD50">
            <v>15205.433093140453</v>
          </cell>
          <cell r="BE50">
            <v>36796.55309314045</v>
          </cell>
          <cell r="BF50">
            <v>7.3933198901226538</v>
          </cell>
          <cell r="BG50">
            <v>4977</v>
          </cell>
        </row>
        <row r="51">
          <cell r="A51" t="str">
            <v>000092</v>
          </cell>
          <cell r="B51" t="str">
            <v>Pomarkku</v>
          </cell>
          <cell r="K51">
            <v>429.09999999999997</v>
          </cell>
          <cell r="L51">
            <v>4630</v>
          </cell>
          <cell r="M51">
            <v>0</v>
          </cell>
          <cell r="N51">
            <v>300</v>
          </cell>
          <cell r="O51">
            <v>3089</v>
          </cell>
          <cell r="P51">
            <v>1361</v>
          </cell>
          <cell r="Q51">
            <v>2446</v>
          </cell>
          <cell r="R51">
            <v>2396</v>
          </cell>
          <cell r="S51">
            <v>14651.1</v>
          </cell>
          <cell r="T51">
            <v>2293.0499999999997</v>
          </cell>
          <cell r="U51">
            <v>3770.42</v>
          </cell>
          <cell r="V51">
            <v>0</v>
          </cell>
          <cell r="W51">
            <v>263.14999999999998</v>
          </cell>
          <cell r="X51">
            <v>7144.6100000000006</v>
          </cell>
          <cell r="Y51">
            <v>2220.02</v>
          </cell>
          <cell r="Z51">
            <v>2456.5300000000002</v>
          </cell>
          <cell r="AA51">
            <v>1625.456077274456</v>
          </cell>
          <cell r="AB51">
            <v>19773.236077274454</v>
          </cell>
          <cell r="AE51">
            <v>480</v>
          </cell>
          <cell r="AF51">
            <v>2257.5</v>
          </cell>
          <cell r="AG51">
            <v>0</v>
          </cell>
          <cell r="AH51">
            <v>157.5</v>
          </cell>
          <cell r="AI51">
            <v>1200</v>
          </cell>
          <cell r="AJ51">
            <v>780</v>
          </cell>
          <cell r="AK51">
            <v>982.5</v>
          </cell>
          <cell r="AL51">
            <v>0</v>
          </cell>
          <cell r="AM51">
            <v>5857.5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3202.1499999999996</v>
          </cell>
          <cell r="AX51">
            <v>10657.92</v>
          </cell>
          <cell r="AY51">
            <v>0</v>
          </cell>
          <cell r="AZ51">
            <v>720.65</v>
          </cell>
          <cell r="BA51">
            <v>11433.61</v>
          </cell>
          <cell r="BB51">
            <v>4361.0200000000004</v>
          </cell>
          <cell r="BC51">
            <v>5885.0300000000007</v>
          </cell>
          <cell r="BD51">
            <v>4021.4560772744562</v>
          </cell>
          <cell r="BE51">
            <v>40281.836077274464</v>
          </cell>
          <cell r="BF51">
            <v>1.7298735754219043</v>
          </cell>
          <cell r="BG51">
            <v>23286</v>
          </cell>
        </row>
        <row r="52">
          <cell r="A52" t="str">
            <v>000093</v>
          </cell>
          <cell r="B52" t="str">
            <v>Keski-Pori</v>
          </cell>
          <cell r="K52">
            <v>7829.71</v>
          </cell>
          <cell r="L52">
            <v>17432.2</v>
          </cell>
          <cell r="M52">
            <v>0</v>
          </cell>
          <cell r="N52">
            <v>3300</v>
          </cell>
          <cell r="O52">
            <v>20421.759999999998</v>
          </cell>
          <cell r="P52">
            <v>3830</v>
          </cell>
          <cell r="Q52">
            <v>4198</v>
          </cell>
          <cell r="R52">
            <v>42855.35</v>
          </cell>
          <cell r="S52">
            <v>99867.01999999999</v>
          </cell>
          <cell r="T52">
            <v>15832.089999999998</v>
          </cell>
          <cell r="U52">
            <v>1291.69</v>
          </cell>
          <cell r="V52">
            <v>0</v>
          </cell>
          <cell r="W52">
            <v>1034.58</v>
          </cell>
          <cell r="X52">
            <v>905.68999999999994</v>
          </cell>
          <cell r="Y52">
            <v>1123.44</v>
          </cell>
          <cell r="Z52">
            <v>947.4</v>
          </cell>
          <cell r="AA52">
            <v>12644.725582630379</v>
          </cell>
          <cell r="AB52">
            <v>33779.61558263038</v>
          </cell>
          <cell r="AE52">
            <v>26377.1</v>
          </cell>
          <cell r="AF52">
            <v>10539.08</v>
          </cell>
          <cell r="AG52">
            <v>0</v>
          </cell>
          <cell r="AH52">
            <v>4711.08</v>
          </cell>
          <cell r="AI52">
            <v>30506.45</v>
          </cell>
          <cell r="AJ52">
            <v>11901.24</v>
          </cell>
          <cell r="AK52">
            <v>7661.71</v>
          </cell>
          <cell r="AL52">
            <v>8664.69</v>
          </cell>
          <cell r="AM52">
            <v>100361.35000000002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50038.899999999994</v>
          </cell>
          <cell r="AX52">
            <v>29262.97</v>
          </cell>
          <cell r="AY52">
            <v>0</v>
          </cell>
          <cell r="AZ52">
            <v>9045.66</v>
          </cell>
          <cell r="BA52">
            <v>51833.899999999994</v>
          </cell>
          <cell r="BB52">
            <v>16854.68</v>
          </cell>
          <cell r="BC52">
            <v>12807.11</v>
          </cell>
          <cell r="BD52">
            <v>64164.765582630382</v>
          </cell>
          <cell r="BE52">
            <v>234007.98558263035</v>
          </cell>
          <cell r="BF52">
            <v>58.884747252800793</v>
          </cell>
          <cell r="BG52">
            <v>3974</v>
          </cell>
        </row>
        <row r="53">
          <cell r="A53" t="str">
            <v>000094</v>
          </cell>
          <cell r="B53" t="str">
            <v>Länsi-Pori</v>
          </cell>
          <cell r="K53">
            <v>4080.1800000000003</v>
          </cell>
          <cell r="L53">
            <v>3395</v>
          </cell>
          <cell r="M53">
            <v>0</v>
          </cell>
          <cell r="N53">
            <v>466.84</v>
          </cell>
          <cell r="O53">
            <v>3450.6</v>
          </cell>
          <cell r="P53">
            <v>12668.2</v>
          </cell>
          <cell r="Q53">
            <v>1175</v>
          </cell>
          <cell r="R53">
            <v>14231</v>
          </cell>
          <cell r="S53">
            <v>39466.82</v>
          </cell>
          <cell r="T53">
            <v>5247.4100000000008</v>
          </cell>
          <cell r="U53">
            <v>272.2</v>
          </cell>
          <cell r="V53">
            <v>0</v>
          </cell>
          <cell r="W53">
            <v>340.46</v>
          </cell>
          <cell r="X53">
            <v>5556.39</v>
          </cell>
          <cell r="Y53">
            <v>4897.29</v>
          </cell>
          <cell r="Z53">
            <v>374.54</v>
          </cell>
          <cell r="AA53">
            <v>2508.1413523302099</v>
          </cell>
          <cell r="AB53">
            <v>19196.431352330212</v>
          </cell>
          <cell r="AE53">
            <v>16382.39</v>
          </cell>
          <cell r="AF53">
            <v>6545.65</v>
          </cell>
          <cell r="AG53">
            <v>0</v>
          </cell>
          <cell r="AH53">
            <v>2925.98</v>
          </cell>
          <cell r="AI53">
            <v>23747.06</v>
          </cell>
          <cell r="AJ53">
            <v>7391.67</v>
          </cell>
          <cell r="AK53">
            <v>3428.76</v>
          </cell>
          <cell r="AL53">
            <v>5381.5</v>
          </cell>
          <cell r="AM53">
            <v>65803.010000000009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25709.98</v>
          </cell>
          <cell r="AX53">
            <v>10212.849999999999</v>
          </cell>
          <cell r="AY53">
            <v>0</v>
          </cell>
          <cell r="AZ53">
            <v>3733.2799999999997</v>
          </cell>
          <cell r="BA53">
            <v>32754.050000000003</v>
          </cell>
          <cell r="BB53">
            <v>24957.160000000003</v>
          </cell>
          <cell r="BC53">
            <v>4978.3</v>
          </cell>
          <cell r="BD53">
            <v>22120.641352330211</v>
          </cell>
          <cell r="BE53">
            <v>124466.26135233021</v>
          </cell>
          <cell r="BF53">
            <v>39.437978882233907</v>
          </cell>
          <cell r="BG53">
            <v>3156</v>
          </cell>
        </row>
        <row r="54">
          <cell r="A54" t="str">
            <v>000096</v>
          </cell>
          <cell r="B54" t="str">
            <v>Porin Teljä</v>
          </cell>
          <cell r="K54">
            <v>8642.27</v>
          </cell>
          <cell r="L54">
            <v>380</v>
          </cell>
          <cell r="M54">
            <v>0</v>
          </cell>
          <cell r="N54">
            <v>2208</v>
          </cell>
          <cell r="O54">
            <v>11096.54</v>
          </cell>
          <cell r="P54">
            <v>10981.25</v>
          </cell>
          <cell r="Q54">
            <v>3846</v>
          </cell>
          <cell r="R54">
            <v>24409.700000000004</v>
          </cell>
          <cell r="S54">
            <v>61563.76</v>
          </cell>
          <cell r="T54">
            <v>10615.92</v>
          </cell>
          <cell r="U54">
            <v>745.3</v>
          </cell>
          <cell r="V54">
            <v>0</v>
          </cell>
          <cell r="W54">
            <v>2160</v>
          </cell>
          <cell r="X54">
            <v>2902.8</v>
          </cell>
          <cell r="Y54">
            <v>17426.53</v>
          </cell>
          <cell r="Z54">
            <v>1841.36</v>
          </cell>
          <cell r="AA54">
            <v>5534.1476606701781</v>
          </cell>
          <cell r="AB54">
            <v>41226.05766067018</v>
          </cell>
          <cell r="AE54">
            <v>24109.47</v>
          </cell>
          <cell r="AF54">
            <v>9633.0499999999993</v>
          </cell>
          <cell r="AG54">
            <v>0</v>
          </cell>
          <cell r="AH54">
            <v>4306.07</v>
          </cell>
          <cell r="AI54">
            <v>27883.84</v>
          </cell>
          <cell r="AJ54">
            <v>10878.11</v>
          </cell>
          <cell r="AK54">
            <v>5046</v>
          </cell>
          <cell r="AL54">
            <v>7919.8</v>
          </cell>
          <cell r="AM54">
            <v>89776.340000000011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43367.66</v>
          </cell>
          <cell r="AX54">
            <v>10758.349999999999</v>
          </cell>
          <cell r="AY54">
            <v>0</v>
          </cell>
          <cell r="AZ54">
            <v>8674.07</v>
          </cell>
          <cell r="BA54">
            <v>41883.18</v>
          </cell>
          <cell r="BB54">
            <v>39285.89</v>
          </cell>
          <cell r="BC54">
            <v>10733.36</v>
          </cell>
          <cell r="BD54">
            <v>37863.647660670184</v>
          </cell>
          <cell r="BE54">
            <v>192566.1576606702</v>
          </cell>
          <cell r="BF54">
            <v>65.232438231934353</v>
          </cell>
          <cell r="BG54">
            <v>2952</v>
          </cell>
        </row>
        <row r="55">
          <cell r="A55" t="str">
            <v>000097</v>
          </cell>
          <cell r="B55" t="str">
            <v>Punkalaidun</v>
          </cell>
          <cell r="K55">
            <v>934.80000000000007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74</v>
          </cell>
          <cell r="Q55">
            <v>0</v>
          </cell>
          <cell r="R55">
            <v>1645</v>
          </cell>
          <cell r="S55">
            <v>2653.8</v>
          </cell>
          <cell r="T55">
            <v>3075.2400000000002</v>
          </cell>
          <cell r="U55">
            <v>100.95</v>
          </cell>
          <cell r="V55">
            <v>0</v>
          </cell>
          <cell r="W55">
            <v>179.4</v>
          </cell>
          <cell r="X55">
            <v>618.1</v>
          </cell>
          <cell r="Y55">
            <v>78.150000000000006</v>
          </cell>
          <cell r="Z55">
            <v>283.8</v>
          </cell>
          <cell r="AA55">
            <v>3132.1444669002212</v>
          </cell>
          <cell r="AB55">
            <v>7467.7844669002216</v>
          </cell>
          <cell r="AE55">
            <v>6000</v>
          </cell>
          <cell r="AF55">
            <v>600</v>
          </cell>
          <cell r="AG55">
            <v>0</v>
          </cell>
          <cell r="AH55">
            <v>400</v>
          </cell>
          <cell r="AI55">
            <v>0</v>
          </cell>
          <cell r="AJ55">
            <v>200</v>
          </cell>
          <cell r="AK55">
            <v>0</v>
          </cell>
          <cell r="AL55">
            <v>2000</v>
          </cell>
          <cell r="AM55">
            <v>9200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10010.040000000001</v>
          </cell>
          <cell r="AX55">
            <v>700.95</v>
          </cell>
          <cell r="AY55">
            <v>0</v>
          </cell>
          <cell r="AZ55">
            <v>579.4</v>
          </cell>
          <cell r="BA55">
            <v>618.1</v>
          </cell>
          <cell r="BB55">
            <v>352.15</v>
          </cell>
          <cell r="BC55">
            <v>283.8</v>
          </cell>
          <cell r="BD55">
            <v>6777.1444669002212</v>
          </cell>
          <cell r="BE55">
            <v>19321.584466900222</v>
          </cell>
          <cell r="BF55">
            <v>8.8186145444546877</v>
          </cell>
          <cell r="BG55">
            <v>2191</v>
          </cell>
        </row>
        <row r="56">
          <cell r="A56" t="str">
            <v>000099</v>
          </cell>
          <cell r="B56" t="str">
            <v>Pyhäranta</v>
          </cell>
          <cell r="K56">
            <v>982.27</v>
          </cell>
          <cell r="L56">
            <v>960</v>
          </cell>
          <cell r="M56">
            <v>0</v>
          </cell>
          <cell r="N56">
            <v>0</v>
          </cell>
          <cell r="O56">
            <v>1975</v>
          </cell>
          <cell r="P56">
            <v>45</v>
          </cell>
          <cell r="Q56">
            <v>570</v>
          </cell>
          <cell r="R56">
            <v>1039</v>
          </cell>
          <cell r="S56">
            <v>5571.27</v>
          </cell>
          <cell r="T56">
            <v>9003.6500000000015</v>
          </cell>
          <cell r="U56">
            <v>166.05</v>
          </cell>
          <cell r="V56">
            <v>0</v>
          </cell>
          <cell r="W56">
            <v>107.56</v>
          </cell>
          <cell r="X56">
            <v>197.28</v>
          </cell>
          <cell r="Y56">
            <v>38.549999999999997</v>
          </cell>
          <cell r="Z56">
            <v>74.25</v>
          </cell>
          <cell r="AA56">
            <v>3778.6910964725575</v>
          </cell>
          <cell r="AB56">
            <v>13366.031096472558</v>
          </cell>
          <cell r="AE56">
            <v>2500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2500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12485.920000000002</v>
          </cell>
          <cell r="AX56">
            <v>1126.05</v>
          </cell>
          <cell r="AY56">
            <v>0</v>
          </cell>
          <cell r="AZ56">
            <v>107.56</v>
          </cell>
          <cell r="BA56">
            <v>2172.2800000000002</v>
          </cell>
          <cell r="BB56">
            <v>83.55</v>
          </cell>
          <cell r="BC56">
            <v>644.25</v>
          </cell>
          <cell r="BD56">
            <v>4817.6910964725575</v>
          </cell>
          <cell r="BE56">
            <v>21437.301096472558</v>
          </cell>
          <cell r="BF56">
            <v>5.5009753904214929</v>
          </cell>
          <cell r="BG56">
            <v>3897</v>
          </cell>
        </row>
        <row r="57">
          <cell r="A57" t="str">
            <v>000100</v>
          </cell>
          <cell r="B57" t="str">
            <v>Pöytyä</v>
          </cell>
          <cell r="K57">
            <v>4491.42</v>
          </cell>
          <cell r="L57">
            <v>3975.94</v>
          </cell>
          <cell r="M57">
            <v>0</v>
          </cell>
          <cell r="N57">
            <v>455</v>
          </cell>
          <cell r="O57">
            <v>20</v>
          </cell>
          <cell r="P57">
            <v>4825</v>
          </cell>
          <cell r="Q57">
            <v>115</v>
          </cell>
          <cell r="R57">
            <v>6847</v>
          </cell>
          <cell r="S57">
            <v>20729.36</v>
          </cell>
          <cell r="T57">
            <v>4816.41</v>
          </cell>
          <cell r="U57">
            <v>1346.13</v>
          </cell>
          <cell r="V57">
            <v>0</v>
          </cell>
          <cell r="W57">
            <v>675.72</v>
          </cell>
          <cell r="X57">
            <v>294.2</v>
          </cell>
          <cell r="Y57">
            <v>459</v>
          </cell>
          <cell r="Z57">
            <v>766.42</v>
          </cell>
          <cell r="AA57">
            <v>7266.8513397683355</v>
          </cell>
          <cell r="AB57">
            <v>15624.731339768336</v>
          </cell>
          <cell r="AE57">
            <v>6130.82</v>
          </cell>
          <cell r="AF57">
            <v>1250</v>
          </cell>
          <cell r="AG57">
            <v>0</v>
          </cell>
          <cell r="AH57">
            <v>0</v>
          </cell>
          <cell r="AI57">
            <v>0</v>
          </cell>
          <cell r="AJ57">
            <v>1500</v>
          </cell>
          <cell r="AK57">
            <v>0</v>
          </cell>
          <cell r="AL57">
            <v>0</v>
          </cell>
          <cell r="AM57">
            <v>8880.82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15438.65</v>
          </cell>
          <cell r="AX57">
            <v>6572.07</v>
          </cell>
          <cell r="AY57">
            <v>0</v>
          </cell>
          <cell r="AZ57">
            <v>1130.72</v>
          </cell>
          <cell r="BA57">
            <v>314.2</v>
          </cell>
          <cell r="BB57">
            <v>6784</v>
          </cell>
          <cell r="BC57">
            <v>881.42</v>
          </cell>
          <cell r="BD57">
            <v>14113.851339768335</v>
          </cell>
          <cell r="BE57">
            <v>45234.91133976834</v>
          </cell>
          <cell r="BF57">
            <v>3.0533183489550009</v>
          </cell>
          <cell r="BG57">
            <v>14815</v>
          </cell>
        </row>
        <row r="58">
          <cell r="A58" t="str">
            <v>000101</v>
          </cell>
          <cell r="B58" t="str">
            <v>Raisio</v>
          </cell>
          <cell r="K58">
            <v>7231.27</v>
          </cell>
          <cell r="L58">
            <v>1370</v>
          </cell>
          <cell r="M58">
            <v>0</v>
          </cell>
          <cell r="N58">
            <v>660</v>
          </cell>
          <cell r="O58">
            <v>2863.05</v>
          </cell>
          <cell r="P58">
            <v>810</v>
          </cell>
          <cell r="Q58">
            <v>3960.5</v>
          </cell>
          <cell r="R58">
            <v>22920.5</v>
          </cell>
          <cell r="S58">
            <v>39815.32</v>
          </cell>
          <cell r="T58">
            <v>20422.86</v>
          </cell>
          <cell r="U58">
            <v>204.6</v>
          </cell>
          <cell r="V58">
            <v>0</v>
          </cell>
          <cell r="W58">
            <v>3312.63</v>
          </cell>
          <cell r="X58">
            <v>714.03</v>
          </cell>
          <cell r="Y58">
            <v>215.9</v>
          </cell>
          <cell r="Z58">
            <v>256.55</v>
          </cell>
          <cell r="AA58">
            <v>9416.4463579453168</v>
          </cell>
          <cell r="AB58">
            <v>34543.016357945315</v>
          </cell>
          <cell r="AE58">
            <v>44500</v>
          </cell>
          <cell r="AF58">
            <v>700</v>
          </cell>
          <cell r="AG58">
            <v>0</v>
          </cell>
          <cell r="AH58">
            <v>4500</v>
          </cell>
          <cell r="AI58">
            <v>1400</v>
          </cell>
          <cell r="AJ58">
            <v>4400</v>
          </cell>
          <cell r="AK58">
            <v>1500</v>
          </cell>
          <cell r="AL58">
            <v>13000</v>
          </cell>
          <cell r="AM58">
            <v>70000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72154.13</v>
          </cell>
          <cell r="AX58">
            <v>2274.6</v>
          </cell>
          <cell r="AY58">
            <v>0</v>
          </cell>
          <cell r="AZ58">
            <v>8472.630000000001</v>
          </cell>
          <cell r="BA58">
            <v>4977.08</v>
          </cell>
          <cell r="BB58">
            <v>5425.9</v>
          </cell>
          <cell r="BC58">
            <v>5717.05</v>
          </cell>
          <cell r="BD58">
            <v>45336.946357945315</v>
          </cell>
          <cell r="BE58">
            <v>144358.33635794534</v>
          </cell>
          <cell r="BF58">
            <v>84.420079741488507</v>
          </cell>
          <cell r="BG58">
            <v>1710</v>
          </cell>
        </row>
        <row r="59">
          <cell r="A59" t="str">
            <v>000102</v>
          </cell>
          <cell r="B59" t="str">
            <v>Rauma</v>
          </cell>
          <cell r="K59">
            <v>21197.570000000003</v>
          </cell>
          <cell r="L59">
            <v>35116.85</v>
          </cell>
          <cell r="M59">
            <v>0</v>
          </cell>
          <cell r="N59">
            <v>3560.6</v>
          </cell>
          <cell r="O59">
            <v>21104.240000000002</v>
          </cell>
          <cell r="P59">
            <v>5054</v>
          </cell>
          <cell r="Q59">
            <v>3756</v>
          </cell>
          <cell r="R59">
            <v>45764.5</v>
          </cell>
          <cell r="S59">
            <v>135553.76</v>
          </cell>
          <cell r="T59">
            <v>15875.540000000003</v>
          </cell>
          <cell r="U59">
            <v>9365.59</v>
          </cell>
          <cell r="V59">
            <v>0</v>
          </cell>
          <cell r="W59">
            <v>2032.79</v>
          </cell>
          <cell r="X59">
            <v>2717.88</v>
          </cell>
          <cell r="Y59">
            <v>1578.44</v>
          </cell>
          <cell r="Z59">
            <v>2235.83</v>
          </cell>
          <cell r="AA59">
            <v>14539.737491761898</v>
          </cell>
          <cell r="AB59">
            <v>48345.807491761909</v>
          </cell>
          <cell r="AE59">
            <v>66000</v>
          </cell>
          <cell r="AF59">
            <v>18500</v>
          </cell>
          <cell r="AG59">
            <v>0</v>
          </cell>
          <cell r="AH59">
            <v>5000</v>
          </cell>
          <cell r="AI59">
            <v>20000</v>
          </cell>
          <cell r="AJ59">
            <v>0</v>
          </cell>
          <cell r="AK59">
            <v>7000</v>
          </cell>
          <cell r="AL59">
            <v>13955</v>
          </cell>
          <cell r="AM59">
            <v>130455</v>
          </cell>
          <cell r="AN59">
            <v>0</v>
          </cell>
          <cell r="AO59">
            <v>0</v>
          </cell>
          <cell r="AP59">
            <v>0</v>
          </cell>
          <cell r="AQ59">
            <v>59019.17</v>
          </cell>
          <cell r="AR59">
            <v>0</v>
          </cell>
          <cell r="AS59">
            <v>34256.559999999998</v>
          </cell>
          <cell r="AT59">
            <v>0</v>
          </cell>
          <cell r="AU59">
            <v>0</v>
          </cell>
          <cell r="AV59">
            <v>93275.73</v>
          </cell>
          <cell r="AW59">
            <v>103073.11000000002</v>
          </cell>
          <cell r="AX59">
            <v>62982.44</v>
          </cell>
          <cell r="AY59">
            <v>0</v>
          </cell>
          <cell r="AZ59">
            <v>69612.56</v>
          </cell>
          <cell r="BA59">
            <v>43822.12</v>
          </cell>
          <cell r="BB59">
            <v>40889</v>
          </cell>
          <cell r="BC59">
            <v>12991.83</v>
          </cell>
          <cell r="BD59">
            <v>74259.237491761902</v>
          </cell>
          <cell r="BE59">
            <v>407630.29749176197</v>
          </cell>
          <cell r="BF59">
            <v>485.85255958493678</v>
          </cell>
          <cell r="BG59">
            <v>839</v>
          </cell>
        </row>
        <row r="60">
          <cell r="A60" t="str">
            <v>000104</v>
          </cell>
          <cell r="B60" t="str">
            <v>Rusko</v>
          </cell>
          <cell r="K60">
            <v>1505.1</v>
          </cell>
          <cell r="L60">
            <v>178.5</v>
          </cell>
          <cell r="M60">
            <v>0</v>
          </cell>
          <cell r="N60">
            <v>285</v>
          </cell>
          <cell r="O60">
            <v>1170</v>
          </cell>
          <cell r="P60">
            <v>0</v>
          </cell>
          <cell r="Q60">
            <v>60</v>
          </cell>
          <cell r="R60">
            <v>6874</v>
          </cell>
          <cell r="S60">
            <v>10072.6</v>
          </cell>
          <cell r="T60">
            <v>7329.4299999999985</v>
          </cell>
          <cell r="U60">
            <v>2701.79</v>
          </cell>
          <cell r="V60">
            <v>0</v>
          </cell>
          <cell r="W60">
            <v>133.80000000000001</v>
          </cell>
          <cell r="X60">
            <v>446.35</v>
          </cell>
          <cell r="Y60">
            <v>76.5</v>
          </cell>
          <cell r="Z60">
            <v>71.95</v>
          </cell>
          <cell r="AA60">
            <v>3250.0044989371031</v>
          </cell>
          <cell r="AB60">
            <v>14009.824498937101</v>
          </cell>
          <cell r="AE60">
            <v>4000</v>
          </cell>
          <cell r="AF60">
            <v>2000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2500</v>
          </cell>
          <cell r="AM60">
            <v>8500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12834.529999999999</v>
          </cell>
          <cell r="AX60">
            <v>4880.29</v>
          </cell>
          <cell r="AY60">
            <v>0</v>
          </cell>
          <cell r="AZ60">
            <v>418.8</v>
          </cell>
          <cell r="BA60">
            <v>1616.35</v>
          </cell>
          <cell r="BB60">
            <v>76.5</v>
          </cell>
          <cell r="BC60">
            <v>131.94999999999999</v>
          </cell>
          <cell r="BD60">
            <v>12624.004498937104</v>
          </cell>
          <cell r="BE60">
            <v>32582.4244989371</v>
          </cell>
          <cell r="BF60">
            <v>8.9144800270689739</v>
          </cell>
          <cell r="BG60">
            <v>3655</v>
          </cell>
        </row>
        <row r="61">
          <cell r="A61" t="str">
            <v>000105</v>
          </cell>
          <cell r="B61" t="str">
            <v>Rymättylä</v>
          </cell>
          <cell r="K61">
            <v>1699.59</v>
          </cell>
          <cell r="L61">
            <v>1100</v>
          </cell>
          <cell r="M61">
            <v>0</v>
          </cell>
          <cell r="N61">
            <v>50</v>
          </cell>
          <cell r="O61">
            <v>220</v>
          </cell>
          <cell r="P61">
            <v>0</v>
          </cell>
          <cell r="Q61">
            <v>490</v>
          </cell>
          <cell r="R61">
            <v>2522</v>
          </cell>
          <cell r="S61">
            <v>6081.59</v>
          </cell>
          <cell r="T61">
            <v>4898.99</v>
          </cell>
          <cell r="U61">
            <v>84.85</v>
          </cell>
          <cell r="V61">
            <v>0</v>
          </cell>
          <cell r="W61">
            <v>214.05</v>
          </cell>
          <cell r="X61">
            <v>151.66</v>
          </cell>
          <cell r="Y61">
            <v>37.35</v>
          </cell>
          <cell r="Z61">
            <v>1005.79</v>
          </cell>
          <cell r="AA61">
            <v>1505.6559290006003</v>
          </cell>
          <cell r="AB61">
            <v>7898.3459290006012</v>
          </cell>
          <cell r="AE61">
            <v>1500</v>
          </cell>
          <cell r="AF61">
            <v>0</v>
          </cell>
          <cell r="AG61">
            <v>0</v>
          </cell>
          <cell r="AH61">
            <v>845</v>
          </cell>
          <cell r="AI61">
            <v>0</v>
          </cell>
          <cell r="AJ61">
            <v>0</v>
          </cell>
          <cell r="AK61">
            <v>0</v>
          </cell>
          <cell r="AL61">
            <v>1440</v>
          </cell>
          <cell r="AM61">
            <v>3785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8098.58</v>
          </cell>
          <cell r="AX61">
            <v>1184.8499999999999</v>
          </cell>
          <cell r="AY61">
            <v>0</v>
          </cell>
          <cell r="AZ61">
            <v>1109.05</v>
          </cell>
          <cell r="BA61">
            <v>371.65999999999997</v>
          </cell>
          <cell r="BB61">
            <v>37.35</v>
          </cell>
          <cell r="BC61">
            <v>1495.79</v>
          </cell>
          <cell r="BD61">
            <v>5467.6559290006007</v>
          </cell>
          <cell r="BE61">
            <v>17764.9359290006</v>
          </cell>
          <cell r="BF61">
            <v>6.8590486212357531</v>
          </cell>
          <cell r="BG61">
            <v>2590</v>
          </cell>
        </row>
        <row r="62">
          <cell r="A62" t="str">
            <v>000107</v>
          </cell>
          <cell r="B62" t="str">
            <v>Sauvo-Karuna</v>
          </cell>
          <cell r="K62">
            <v>2014.33</v>
          </cell>
          <cell r="L62">
            <v>31.46</v>
          </cell>
          <cell r="M62">
            <v>0</v>
          </cell>
          <cell r="N62">
            <v>55</v>
          </cell>
          <cell r="O62">
            <v>1436</v>
          </cell>
          <cell r="P62">
            <v>0</v>
          </cell>
          <cell r="Q62">
            <v>100</v>
          </cell>
          <cell r="R62">
            <v>4142.71</v>
          </cell>
          <cell r="S62">
            <v>7779.5</v>
          </cell>
          <cell r="T62">
            <v>2542.59</v>
          </cell>
          <cell r="U62">
            <v>95.3</v>
          </cell>
          <cell r="V62">
            <v>0</v>
          </cell>
          <cell r="W62">
            <v>194.6</v>
          </cell>
          <cell r="X62">
            <v>51.1</v>
          </cell>
          <cell r="Y62">
            <v>60.8</v>
          </cell>
          <cell r="Z62">
            <v>196.2</v>
          </cell>
          <cell r="AA62">
            <v>2238.6496141891976</v>
          </cell>
          <cell r="AB62">
            <v>5379.2396141891977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4556.92</v>
          </cell>
          <cell r="AX62">
            <v>126.75999999999999</v>
          </cell>
          <cell r="AY62">
            <v>0</v>
          </cell>
          <cell r="AZ62">
            <v>249.6</v>
          </cell>
          <cell r="BA62">
            <v>1487.1</v>
          </cell>
          <cell r="BB62">
            <v>60.8</v>
          </cell>
          <cell r="BC62">
            <v>296.2</v>
          </cell>
          <cell r="BD62">
            <v>6381.3596141891976</v>
          </cell>
          <cell r="BE62">
            <v>13158.739614189199</v>
          </cell>
          <cell r="BF62">
            <v>4.2094496526516947</v>
          </cell>
          <cell r="BG62">
            <v>3126</v>
          </cell>
        </row>
        <row r="63">
          <cell r="A63" t="str">
            <v>000108</v>
          </cell>
          <cell r="B63" t="str">
            <v>Siikainen</v>
          </cell>
          <cell r="K63">
            <v>1073.92</v>
          </cell>
          <cell r="L63">
            <v>0</v>
          </cell>
          <cell r="M63">
            <v>0</v>
          </cell>
          <cell r="N63">
            <v>90</v>
          </cell>
          <cell r="O63">
            <v>4043.35</v>
          </cell>
          <cell r="P63">
            <v>240</v>
          </cell>
          <cell r="Q63">
            <v>50</v>
          </cell>
          <cell r="R63">
            <v>763</v>
          </cell>
          <cell r="S63">
            <v>6260.27</v>
          </cell>
          <cell r="T63">
            <v>910.47</v>
          </cell>
          <cell r="U63">
            <v>0</v>
          </cell>
          <cell r="V63">
            <v>0</v>
          </cell>
          <cell r="W63">
            <v>89.1</v>
          </cell>
          <cell r="X63">
            <v>1116.1500000000001</v>
          </cell>
          <cell r="Y63">
            <v>144.34</v>
          </cell>
          <cell r="Z63">
            <v>665.8</v>
          </cell>
          <cell r="AA63">
            <v>1792.7043021295303</v>
          </cell>
          <cell r="AB63">
            <v>4718.5643021295309</v>
          </cell>
          <cell r="AE63">
            <v>2000</v>
          </cell>
          <cell r="AF63">
            <v>0</v>
          </cell>
          <cell r="AG63">
            <v>0</v>
          </cell>
          <cell r="AH63">
            <v>333</v>
          </cell>
          <cell r="AI63">
            <v>2000</v>
          </cell>
          <cell r="AJ63">
            <v>0</v>
          </cell>
          <cell r="AK63">
            <v>1350</v>
          </cell>
          <cell r="AL63">
            <v>400</v>
          </cell>
          <cell r="AM63">
            <v>6083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3984.3900000000003</v>
          </cell>
          <cell r="AX63">
            <v>0</v>
          </cell>
          <cell r="AY63">
            <v>0</v>
          </cell>
          <cell r="AZ63">
            <v>512.1</v>
          </cell>
          <cell r="BA63">
            <v>7159.5</v>
          </cell>
          <cell r="BB63">
            <v>384.34000000000003</v>
          </cell>
          <cell r="BC63">
            <v>2065.8000000000002</v>
          </cell>
          <cell r="BD63">
            <v>2955.7043021295303</v>
          </cell>
          <cell r="BE63">
            <v>17061.83430212953</v>
          </cell>
          <cell r="BF63">
            <v>9.0996449611357484</v>
          </cell>
          <cell r="BG63">
            <v>1875</v>
          </cell>
        </row>
        <row r="64">
          <cell r="A64" t="str">
            <v>000114</v>
          </cell>
          <cell r="B64" t="str">
            <v>Taivassalo</v>
          </cell>
          <cell r="K64">
            <v>438.6</v>
          </cell>
          <cell r="L64">
            <v>0</v>
          </cell>
          <cell r="M64">
            <v>0</v>
          </cell>
          <cell r="N64">
            <v>30</v>
          </cell>
          <cell r="O64">
            <v>400</v>
          </cell>
          <cell r="P64">
            <v>0</v>
          </cell>
          <cell r="Q64">
            <v>0</v>
          </cell>
          <cell r="R64">
            <v>1476</v>
          </cell>
          <cell r="S64">
            <v>2344.6</v>
          </cell>
          <cell r="T64">
            <v>10638.069999999998</v>
          </cell>
          <cell r="U64">
            <v>96.95</v>
          </cell>
          <cell r="V64">
            <v>0</v>
          </cell>
          <cell r="W64">
            <v>0</v>
          </cell>
          <cell r="X64">
            <v>31.2</v>
          </cell>
          <cell r="Y64">
            <v>32.299999999999997</v>
          </cell>
          <cell r="Z64">
            <v>148.85</v>
          </cell>
          <cell r="AA64">
            <v>1268.0341653505748</v>
          </cell>
          <cell r="AB64">
            <v>12215.404165350574</v>
          </cell>
          <cell r="AE64">
            <v>1800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900</v>
          </cell>
          <cell r="AM64">
            <v>2700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12876.669999999998</v>
          </cell>
          <cell r="AX64">
            <v>96.95</v>
          </cell>
          <cell r="AY64">
            <v>0</v>
          </cell>
          <cell r="AZ64">
            <v>30</v>
          </cell>
          <cell r="BA64">
            <v>431.2</v>
          </cell>
          <cell r="BB64">
            <v>32.299999999999997</v>
          </cell>
          <cell r="BC64">
            <v>148.85</v>
          </cell>
          <cell r="BD64">
            <v>3644.0341653505748</v>
          </cell>
          <cell r="BE64">
            <v>17260.004165350576</v>
          </cell>
          <cell r="BF64">
            <v>3.2201500308489881</v>
          </cell>
          <cell r="BG64">
            <v>5360</v>
          </cell>
        </row>
        <row r="65">
          <cell r="A65" t="str">
            <v>000116</v>
          </cell>
          <cell r="B65" t="str">
            <v>Turun tuomiokirkkoseurakunta</v>
          </cell>
          <cell r="K65">
            <v>8859.4</v>
          </cell>
          <cell r="L65">
            <v>42194.04</v>
          </cell>
          <cell r="M65">
            <v>0</v>
          </cell>
          <cell r="N65">
            <v>2840</v>
          </cell>
          <cell r="O65">
            <v>14605.67</v>
          </cell>
          <cell r="P65">
            <v>2170</v>
          </cell>
          <cell r="Q65">
            <v>6502</v>
          </cell>
          <cell r="R65">
            <v>33762.5</v>
          </cell>
          <cell r="S65">
            <v>110933.61</v>
          </cell>
          <cell r="T65">
            <v>34175.360000000001</v>
          </cell>
          <cell r="U65">
            <v>1244.74</v>
          </cell>
          <cell r="V65">
            <v>0</v>
          </cell>
          <cell r="W65">
            <v>3695.22</v>
          </cell>
          <cell r="X65">
            <v>7198.45</v>
          </cell>
          <cell r="Y65">
            <v>463.15</v>
          </cell>
          <cell r="Z65">
            <v>7414.66</v>
          </cell>
          <cell r="AA65">
            <v>19108.827587633656</v>
          </cell>
          <cell r="AB65">
            <v>73300.407587633657</v>
          </cell>
          <cell r="AE65">
            <v>17307</v>
          </cell>
          <cell r="AF65">
            <v>3200</v>
          </cell>
          <cell r="AG65">
            <v>0</v>
          </cell>
          <cell r="AH65">
            <v>1334</v>
          </cell>
          <cell r="AI65">
            <v>9146</v>
          </cell>
          <cell r="AJ65">
            <v>1842</v>
          </cell>
          <cell r="AK65">
            <v>2207</v>
          </cell>
          <cell r="AL65">
            <v>13610</v>
          </cell>
          <cell r="AM65">
            <v>48646</v>
          </cell>
          <cell r="AN65">
            <v>2121.1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2121.1</v>
          </cell>
          <cell r="AW65">
            <v>62462.86</v>
          </cell>
          <cell r="AX65">
            <v>46638.78</v>
          </cell>
          <cell r="AY65">
            <v>0</v>
          </cell>
          <cell r="AZ65">
            <v>7869.2199999999993</v>
          </cell>
          <cell r="BA65">
            <v>30950.12</v>
          </cell>
          <cell r="BB65">
            <v>4475.1499999999996</v>
          </cell>
          <cell r="BC65">
            <v>16123.66</v>
          </cell>
          <cell r="BD65">
            <v>66481.327587633656</v>
          </cell>
          <cell r="BE65">
            <v>235001.11758763366</v>
          </cell>
          <cell r="BF65">
            <v>27.180328196580344</v>
          </cell>
          <cell r="BG65">
            <v>8646</v>
          </cell>
        </row>
        <row r="66">
          <cell r="A66" t="str">
            <v>000117</v>
          </cell>
          <cell r="B66" t="str">
            <v>Turun Martinseurakunta</v>
          </cell>
          <cell r="K66">
            <v>14182.52</v>
          </cell>
          <cell r="L66">
            <v>3475</v>
          </cell>
          <cell r="M66">
            <v>0</v>
          </cell>
          <cell r="N66">
            <v>3370</v>
          </cell>
          <cell r="O66">
            <v>4457.2</v>
          </cell>
          <cell r="P66">
            <v>3027.98</v>
          </cell>
          <cell r="Q66">
            <v>9344.6</v>
          </cell>
          <cell r="R66">
            <v>41199</v>
          </cell>
          <cell r="S66">
            <v>79056.3</v>
          </cell>
          <cell r="T66">
            <v>21130.69</v>
          </cell>
          <cell r="U66">
            <v>2594.23</v>
          </cell>
          <cell r="V66">
            <v>0</v>
          </cell>
          <cell r="W66">
            <v>326.97000000000003</v>
          </cell>
          <cell r="X66">
            <v>5492.9</v>
          </cell>
          <cell r="Y66">
            <v>4877.32</v>
          </cell>
          <cell r="Z66">
            <v>8098.4</v>
          </cell>
          <cell r="AA66">
            <v>9160.7748627684432</v>
          </cell>
          <cell r="AB66">
            <v>51681.284862768443</v>
          </cell>
          <cell r="AE66">
            <v>24999</v>
          </cell>
          <cell r="AF66">
            <v>0</v>
          </cell>
          <cell r="AG66">
            <v>0</v>
          </cell>
          <cell r="AH66">
            <v>1926</v>
          </cell>
          <cell r="AI66">
            <v>9908</v>
          </cell>
          <cell r="AJ66">
            <v>6010</v>
          </cell>
          <cell r="AK66">
            <v>6376</v>
          </cell>
          <cell r="AL66">
            <v>19658</v>
          </cell>
          <cell r="AM66">
            <v>68877</v>
          </cell>
          <cell r="AN66">
            <v>21652.17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21652.17</v>
          </cell>
          <cell r="AW66">
            <v>81964.38</v>
          </cell>
          <cell r="AX66">
            <v>6069.23</v>
          </cell>
          <cell r="AY66">
            <v>0</v>
          </cell>
          <cell r="AZ66">
            <v>5622.97</v>
          </cell>
          <cell r="BA66">
            <v>19858.099999999999</v>
          </cell>
          <cell r="BB66">
            <v>13915.3</v>
          </cell>
          <cell r="BC66">
            <v>23819</v>
          </cell>
          <cell r="BD66">
            <v>70017.774862768449</v>
          </cell>
          <cell r="BE66">
            <v>221266.75486276843</v>
          </cell>
          <cell r="BF66">
            <v>13.198136287668859</v>
          </cell>
          <cell r="BG66">
            <v>16765</v>
          </cell>
        </row>
        <row r="67">
          <cell r="A67" t="str">
            <v>000118</v>
          </cell>
          <cell r="B67" t="str">
            <v>Turun Mikaelinseurakunta</v>
          </cell>
          <cell r="K67">
            <v>44512.299999999996</v>
          </cell>
          <cell r="L67">
            <v>556.91999999999996</v>
          </cell>
          <cell r="M67">
            <v>0</v>
          </cell>
          <cell r="N67">
            <v>1204.53</v>
          </cell>
          <cell r="O67">
            <v>2024.66</v>
          </cell>
          <cell r="P67">
            <v>1428.25</v>
          </cell>
          <cell r="Q67">
            <v>4089</v>
          </cell>
          <cell r="R67">
            <v>104056.19</v>
          </cell>
          <cell r="S67">
            <v>157871.85</v>
          </cell>
          <cell r="T67">
            <v>28996.369999999995</v>
          </cell>
          <cell r="U67">
            <v>2605</v>
          </cell>
          <cell r="V67">
            <v>0</v>
          </cell>
          <cell r="W67">
            <v>414.45</v>
          </cell>
          <cell r="X67">
            <v>10263.599999999999</v>
          </cell>
          <cell r="Y67">
            <v>6222</v>
          </cell>
          <cell r="Z67">
            <v>3366.21</v>
          </cell>
          <cell r="AA67">
            <v>9804.4056323061177</v>
          </cell>
          <cell r="AB67">
            <v>61672.035632306113</v>
          </cell>
          <cell r="AE67">
            <v>26922</v>
          </cell>
          <cell r="AF67">
            <v>0</v>
          </cell>
          <cell r="AG67">
            <v>0</v>
          </cell>
          <cell r="AH67">
            <v>2074</v>
          </cell>
          <cell r="AI67">
            <v>12956</v>
          </cell>
          <cell r="AJ67">
            <v>2866</v>
          </cell>
          <cell r="AK67">
            <v>6955</v>
          </cell>
          <cell r="AL67">
            <v>21171</v>
          </cell>
          <cell r="AM67">
            <v>72944</v>
          </cell>
          <cell r="AN67">
            <v>9156.92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3150.28</v>
          </cell>
          <cell r="AU67">
            <v>0</v>
          </cell>
          <cell r="AV67">
            <v>12307.2</v>
          </cell>
          <cell r="AW67">
            <v>109587.58999999998</v>
          </cell>
          <cell r="AX67">
            <v>3161.92</v>
          </cell>
          <cell r="AY67">
            <v>0</v>
          </cell>
          <cell r="AZ67">
            <v>3692.98</v>
          </cell>
          <cell r="BA67">
            <v>25244.26</v>
          </cell>
          <cell r="BB67">
            <v>10516.25</v>
          </cell>
          <cell r="BC67">
            <v>17560.489999999998</v>
          </cell>
          <cell r="BD67">
            <v>135031.59563230613</v>
          </cell>
          <cell r="BE67">
            <v>304795.08563230606</v>
          </cell>
          <cell r="BF67">
            <v>48.751613184949782</v>
          </cell>
          <cell r="BG67">
            <v>6252</v>
          </cell>
        </row>
        <row r="68">
          <cell r="A68" t="str">
            <v>000119</v>
          </cell>
          <cell r="B68" t="str">
            <v>Turun Henrikinseurakunta</v>
          </cell>
          <cell r="K68">
            <v>8213.2999999999993</v>
          </cell>
          <cell r="L68">
            <v>5327</v>
          </cell>
          <cell r="M68">
            <v>0</v>
          </cell>
          <cell r="N68">
            <v>3938.51</v>
          </cell>
          <cell r="O68">
            <v>13236.490000000002</v>
          </cell>
          <cell r="P68">
            <v>4065</v>
          </cell>
          <cell r="Q68">
            <v>2175</v>
          </cell>
          <cell r="R68">
            <v>27329</v>
          </cell>
          <cell r="S68">
            <v>64284.3</v>
          </cell>
          <cell r="T68">
            <v>11457.090000000002</v>
          </cell>
          <cell r="U68">
            <v>130.87</v>
          </cell>
          <cell r="V68">
            <v>0</v>
          </cell>
          <cell r="W68">
            <v>2214.1999999999998</v>
          </cell>
          <cell r="X68">
            <v>5709.4500000000007</v>
          </cell>
          <cell r="Y68">
            <v>1807</v>
          </cell>
          <cell r="Z68">
            <v>436.31</v>
          </cell>
          <cell r="AA68">
            <v>9197.9288783364045</v>
          </cell>
          <cell r="AB68">
            <v>30952.848878336408</v>
          </cell>
          <cell r="AE68">
            <v>21153</v>
          </cell>
          <cell r="AF68">
            <v>0</v>
          </cell>
          <cell r="AG68">
            <v>0</v>
          </cell>
          <cell r="AH68">
            <v>1630</v>
          </cell>
          <cell r="AI68">
            <v>8384</v>
          </cell>
          <cell r="AJ68">
            <v>2252</v>
          </cell>
          <cell r="AK68">
            <v>5396</v>
          </cell>
          <cell r="AL68">
            <v>16634</v>
          </cell>
          <cell r="AM68">
            <v>55449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40823.39</v>
          </cell>
          <cell r="AX68">
            <v>5457.87</v>
          </cell>
          <cell r="AY68">
            <v>0</v>
          </cell>
          <cell r="AZ68">
            <v>7782.71</v>
          </cell>
          <cell r="BA68">
            <v>27329.940000000002</v>
          </cell>
          <cell r="BB68">
            <v>8124</v>
          </cell>
          <cell r="BC68">
            <v>8007.3099999999995</v>
          </cell>
          <cell r="BD68">
            <v>53160.928878336403</v>
          </cell>
          <cell r="BE68">
            <v>150686.14887833642</v>
          </cell>
          <cell r="BF68">
            <v>41.227400513908734</v>
          </cell>
          <cell r="BG68">
            <v>3655</v>
          </cell>
        </row>
        <row r="69">
          <cell r="A69" t="str">
            <v>000120</v>
          </cell>
          <cell r="B69" t="str">
            <v>Turun Katariinanseurakunta</v>
          </cell>
          <cell r="K69">
            <v>4267.66</v>
          </cell>
          <cell r="L69">
            <v>2864.9</v>
          </cell>
          <cell r="M69">
            <v>0</v>
          </cell>
          <cell r="N69">
            <v>1095</v>
          </cell>
          <cell r="O69">
            <v>10955</v>
          </cell>
          <cell r="P69">
            <v>1358</v>
          </cell>
          <cell r="Q69">
            <v>5434</v>
          </cell>
          <cell r="R69">
            <v>34857</v>
          </cell>
          <cell r="S69">
            <v>60831.56</v>
          </cell>
          <cell r="T69">
            <v>4321.17</v>
          </cell>
          <cell r="U69">
            <v>992.1</v>
          </cell>
          <cell r="V69">
            <v>0</v>
          </cell>
          <cell r="W69">
            <v>482.52</v>
          </cell>
          <cell r="X69">
            <v>5102.4500000000007</v>
          </cell>
          <cell r="Y69">
            <v>444.24</v>
          </cell>
          <cell r="Z69">
            <v>1082.79</v>
          </cell>
          <cell r="AA69">
            <v>10732.779337177366</v>
          </cell>
          <cell r="AB69">
            <v>23158.049337177366</v>
          </cell>
          <cell r="AE69">
            <v>21318.15</v>
          </cell>
          <cell r="AF69">
            <v>0</v>
          </cell>
          <cell r="AG69">
            <v>0</v>
          </cell>
          <cell r="AH69">
            <v>1630</v>
          </cell>
          <cell r="AI69">
            <v>8384</v>
          </cell>
          <cell r="AJ69">
            <v>2252</v>
          </cell>
          <cell r="AK69">
            <v>3198</v>
          </cell>
          <cell r="AL69">
            <v>16634</v>
          </cell>
          <cell r="AM69">
            <v>53416.15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29906.980000000003</v>
          </cell>
          <cell r="AX69">
            <v>3857</v>
          </cell>
          <cell r="AY69">
            <v>0</v>
          </cell>
          <cell r="AZ69">
            <v>3207.52</v>
          </cell>
          <cell r="BA69">
            <v>24441.45</v>
          </cell>
          <cell r="BB69">
            <v>4054.24</v>
          </cell>
          <cell r="BC69">
            <v>9714.7900000000009</v>
          </cell>
          <cell r="BD69">
            <v>62223.779337177366</v>
          </cell>
          <cell r="BE69">
            <v>137405.75933717735</v>
          </cell>
          <cell r="BF69">
            <v>112.99815734965243</v>
          </cell>
          <cell r="BG69">
            <v>1216</v>
          </cell>
        </row>
        <row r="70">
          <cell r="A70" t="str">
            <v>000121</v>
          </cell>
          <cell r="B70" t="str">
            <v>Maaria</v>
          </cell>
          <cell r="K70">
            <v>223117.50000000003</v>
          </cell>
          <cell r="L70">
            <v>2938</v>
          </cell>
          <cell r="M70">
            <v>0</v>
          </cell>
          <cell r="N70">
            <v>555</v>
          </cell>
          <cell r="O70">
            <v>9975</v>
          </cell>
          <cell r="P70">
            <v>4505</v>
          </cell>
          <cell r="Q70">
            <v>2185</v>
          </cell>
          <cell r="R70">
            <v>30264.239999999998</v>
          </cell>
          <cell r="S70">
            <v>273539.74000000005</v>
          </cell>
          <cell r="T70">
            <v>6544.3900000000012</v>
          </cell>
          <cell r="U70">
            <v>2051.44</v>
          </cell>
          <cell r="V70">
            <v>0</v>
          </cell>
          <cell r="W70">
            <v>614.78</v>
          </cell>
          <cell r="X70">
            <v>435.2</v>
          </cell>
          <cell r="Y70">
            <v>92.3</v>
          </cell>
          <cell r="Z70">
            <v>684.11</v>
          </cell>
          <cell r="AA70">
            <v>13516.530189828205</v>
          </cell>
          <cell r="AB70">
            <v>23938.750189828206</v>
          </cell>
          <cell r="AE70">
            <v>36537</v>
          </cell>
          <cell r="AF70">
            <v>0</v>
          </cell>
          <cell r="AG70">
            <v>0</v>
          </cell>
          <cell r="AH70">
            <v>2816</v>
          </cell>
          <cell r="AI70">
            <v>14480</v>
          </cell>
          <cell r="AJ70">
            <v>3888</v>
          </cell>
          <cell r="AK70">
            <v>9318</v>
          </cell>
          <cell r="AL70">
            <v>28732</v>
          </cell>
          <cell r="AM70">
            <v>95771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266198.89</v>
          </cell>
          <cell r="AX70">
            <v>4989.4400000000005</v>
          </cell>
          <cell r="AY70">
            <v>0</v>
          </cell>
          <cell r="AZ70">
            <v>3985.7799999999997</v>
          </cell>
          <cell r="BA70">
            <v>24890.2</v>
          </cell>
          <cell r="BB70">
            <v>8485.2999999999993</v>
          </cell>
          <cell r="BC70">
            <v>12187.11</v>
          </cell>
          <cell r="BD70">
            <v>72512.77018982821</v>
          </cell>
          <cell r="BE70">
            <v>393249.49018982821</v>
          </cell>
          <cell r="BF70">
            <v>106.08294852706453</v>
          </cell>
          <cell r="BG70">
            <v>3707</v>
          </cell>
        </row>
        <row r="71">
          <cell r="A71" t="str">
            <v>000123</v>
          </cell>
          <cell r="B71" t="str">
            <v>Ulvila</v>
          </cell>
          <cell r="K71">
            <v>9350.2799999999988</v>
          </cell>
          <cell r="L71">
            <v>1814</v>
          </cell>
          <cell r="M71">
            <v>0</v>
          </cell>
          <cell r="N71">
            <v>1110</v>
          </cell>
          <cell r="O71">
            <v>11848.460000000001</v>
          </cell>
          <cell r="P71">
            <v>2720</v>
          </cell>
          <cell r="Q71">
            <v>2440</v>
          </cell>
          <cell r="R71">
            <v>13133.5</v>
          </cell>
          <cell r="S71">
            <v>42416.24</v>
          </cell>
          <cell r="T71">
            <v>5768.59</v>
          </cell>
          <cell r="U71">
            <v>3898.39</v>
          </cell>
          <cell r="V71">
            <v>0</v>
          </cell>
          <cell r="W71">
            <v>409.2</v>
          </cell>
          <cell r="X71">
            <v>5888.0199999999995</v>
          </cell>
          <cell r="Y71">
            <v>548.15</v>
          </cell>
          <cell r="Z71">
            <v>370.24</v>
          </cell>
          <cell r="AA71">
            <v>7662.0385611973506</v>
          </cell>
          <cell r="AB71">
            <v>24544.628561197354</v>
          </cell>
          <cell r="AE71">
            <v>12335.2</v>
          </cell>
          <cell r="AF71">
            <v>4688.6000000000004</v>
          </cell>
          <cell r="AG71">
            <v>0</v>
          </cell>
          <cell r="AH71">
            <v>741.2</v>
          </cell>
          <cell r="AI71">
            <v>11352.6</v>
          </cell>
          <cell r="AJ71">
            <v>2580.6</v>
          </cell>
          <cell r="AK71">
            <v>2465.8000000000002</v>
          </cell>
          <cell r="AL71">
            <v>22000</v>
          </cell>
          <cell r="AM71">
            <v>56164.000000000007</v>
          </cell>
          <cell r="AN71">
            <v>7141.15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7141.15</v>
          </cell>
          <cell r="AW71">
            <v>34595.22</v>
          </cell>
          <cell r="AX71">
            <v>10400.99</v>
          </cell>
          <cell r="AY71">
            <v>0</v>
          </cell>
          <cell r="AZ71">
            <v>2260.4</v>
          </cell>
          <cell r="BA71">
            <v>29089.08</v>
          </cell>
          <cell r="BB71">
            <v>5848.75</v>
          </cell>
          <cell r="BC71">
            <v>5276.04</v>
          </cell>
          <cell r="BD71">
            <v>42795.538561197347</v>
          </cell>
          <cell r="BE71">
            <v>130266.01856119734</v>
          </cell>
          <cell r="BF71">
            <v>3.2352171504084772</v>
          </cell>
          <cell r="BG71">
            <v>40265</v>
          </cell>
        </row>
        <row r="72">
          <cell r="A72" t="str">
            <v>000124</v>
          </cell>
          <cell r="B72" t="str">
            <v>Uusikaupunki</v>
          </cell>
          <cell r="K72">
            <v>10303.109999999997</v>
          </cell>
          <cell r="L72">
            <v>920</v>
          </cell>
          <cell r="M72">
            <v>0</v>
          </cell>
          <cell r="N72">
            <v>1695</v>
          </cell>
          <cell r="O72">
            <v>7010</v>
          </cell>
          <cell r="P72">
            <v>1755</v>
          </cell>
          <cell r="Q72">
            <v>5802.43</v>
          </cell>
          <cell r="R72">
            <v>15005.04</v>
          </cell>
          <cell r="S72">
            <v>42490.58</v>
          </cell>
          <cell r="T72">
            <v>22648.68</v>
          </cell>
          <cell r="U72">
            <v>2390.3200000000002</v>
          </cell>
          <cell r="V72">
            <v>0</v>
          </cell>
          <cell r="W72">
            <v>688.72</v>
          </cell>
          <cell r="X72">
            <v>317.75</v>
          </cell>
          <cell r="Y72">
            <v>97.3</v>
          </cell>
          <cell r="Z72">
            <v>2530.5300000000002</v>
          </cell>
          <cell r="AA72">
            <v>9410.269900910971</v>
          </cell>
          <cell r="AB72">
            <v>38083.569900910967</v>
          </cell>
          <cell r="AE72">
            <v>13090</v>
          </cell>
          <cell r="AF72">
            <v>2000</v>
          </cell>
          <cell r="AG72">
            <v>0</v>
          </cell>
          <cell r="AH72">
            <v>1000</v>
          </cell>
          <cell r="AI72">
            <v>0</v>
          </cell>
          <cell r="AJ72">
            <v>0</v>
          </cell>
          <cell r="AK72">
            <v>4000</v>
          </cell>
          <cell r="AL72">
            <v>6000</v>
          </cell>
          <cell r="AM72">
            <v>26090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46041.789999999994</v>
          </cell>
          <cell r="AX72">
            <v>5310.32</v>
          </cell>
          <cell r="AY72">
            <v>0</v>
          </cell>
          <cell r="AZ72">
            <v>3383.7200000000003</v>
          </cell>
          <cell r="BA72">
            <v>7327.75</v>
          </cell>
          <cell r="BB72">
            <v>1852.3</v>
          </cell>
          <cell r="BC72">
            <v>12332.960000000001</v>
          </cell>
          <cell r="BD72">
            <v>30415.309900910972</v>
          </cell>
          <cell r="BE72">
            <v>106664.14990091097</v>
          </cell>
          <cell r="BF72">
            <v>63.339756473225037</v>
          </cell>
          <cell r="BG72">
            <v>1684</v>
          </cell>
        </row>
        <row r="73">
          <cell r="A73" t="str">
            <v>000127</v>
          </cell>
          <cell r="B73" t="str">
            <v>Vehmaa</v>
          </cell>
          <cell r="K73">
            <v>1499.12</v>
          </cell>
          <cell r="L73">
            <v>0</v>
          </cell>
          <cell r="M73">
            <v>0</v>
          </cell>
          <cell r="N73">
            <v>150</v>
          </cell>
          <cell r="O73">
            <v>975.03</v>
          </cell>
          <cell r="P73">
            <v>1000</v>
          </cell>
          <cell r="Q73">
            <v>260</v>
          </cell>
          <cell r="R73">
            <v>1438.9</v>
          </cell>
          <cell r="S73">
            <v>5323.0499999999993</v>
          </cell>
          <cell r="T73">
            <v>8540.31</v>
          </cell>
          <cell r="U73">
            <v>94.25</v>
          </cell>
          <cell r="V73">
            <v>0</v>
          </cell>
          <cell r="W73">
            <v>38.6</v>
          </cell>
          <cell r="X73">
            <v>4322.55</v>
          </cell>
          <cell r="Y73">
            <v>679.1</v>
          </cell>
          <cell r="Z73">
            <v>161.5</v>
          </cell>
          <cell r="AA73">
            <v>1802.4195736674392</v>
          </cell>
          <cell r="AB73">
            <v>15638.729573667439</v>
          </cell>
          <cell r="AE73">
            <v>5000</v>
          </cell>
          <cell r="AF73">
            <v>0</v>
          </cell>
          <cell r="AG73">
            <v>0</v>
          </cell>
          <cell r="AH73">
            <v>0</v>
          </cell>
          <cell r="AI73">
            <v>3500</v>
          </cell>
          <cell r="AJ73">
            <v>1000</v>
          </cell>
          <cell r="AK73">
            <v>0</v>
          </cell>
          <cell r="AL73">
            <v>0</v>
          </cell>
          <cell r="AM73">
            <v>9500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15039.43</v>
          </cell>
          <cell r="AX73">
            <v>94.25</v>
          </cell>
          <cell r="AY73">
            <v>0</v>
          </cell>
          <cell r="AZ73">
            <v>188.6</v>
          </cell>
          <cell r="BA73">
            <v>8797.58</v>
          </cell>
          <cell r="BB73">
            <v>2679.1</v>
          </cell>
          <cell r="BC73">
            <v>421.5</v>
          </cell>
          <cell r="BD73">
            <v>3241.3195736674393</v>
          </cell>
          <cell r="BE73">
            <v>30461.779573667438</v>
          </cell>
          <cell r="BF73">
            <v>38.706200220670191</v>
          </cell>
          <cell r="BG73">
            <v>787</v>
          </cell>
        </row>
        <row r="74">
          <cell r="A74" t="str">
            <v>000131</v>
          </cell>
          <cell r="B74" t="str">
            <v>Akaa</v>
          </cell>
          <cell r="K74">
            <v>10957.769999999999</v>
          </cell>
          <cell r="L74">
            <v>1445</v>
          </cell>
          <cell r="M74">
            <v>0</v>
          </cell>
          <cell r="N74">
            <v>920</v>
          </cell>
          <cell r="O74">
            <v>2598.6</v>
          </cell>
          <cell r="P74">
            <v>2910</v>
          </cell>
          <cell r="Q74">
            <v>2718.6</v>
          </cell>
          <cell r="R74">
            <v>13360</v>
          </cell>
          <cell r="S74">
            <v>34909.97</v>
          </cell>
          <cell r="T74">
            <v>10594.27</v>
          </cell>
          <cell r="U74">
            <v>1407.02</v>
          </cell>
          <cell r="V74">
            <v>0</v>
          </cell>
          <cell r="W74">
            <v>993.16</v>
          </cell>
          <cell r="X74">
            <v>6639.5</v>
          </cell>
          <cell r="Y74">
            <v>1571.06</v>
          </cell>
          <cell r="Z74">
            <v>1504.68</v>
          </cell>
          <cell r="AA74">
            <v>7133.8287490927378</v>
          </cell>
          <cell r="AB74">
            <v>29843.518749092742</v>
          </cell>
          <cell r="AE74">
            <v>15000</v>
          </cell>
          <cell r="AF74">
            <v>0</v>
          </cell>
          <cell r="AG74">
            <v>0</v>
          </cell>
          <cell r="AH74">
            <v>1000</v>
          </cell>
          <cell r="AI74">
            <v>200</v>
          </cell>
          <cell r="AJ74">
            <v>6000</v>
          </cell>
          <cell r="AK74">
            <v>10000</v>
          </cell>
          <cell r="AL74">
            <v>11000</v>
          </cell>
          <cell r="AM74">
            <v>43200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36552.04</v>
          </cell>
          <cell r="AX74">
            <v>2852.02</v>
          </cell>
          <cell r="AY74">
            <v>0</v>
          </cell>
          <cell r="AZ74">
            <v>2913.16</v>
          </cell>
          <cell r="BA74">
            <v>9438.1</v>
          </cell>
          <cell r="BB74">
            <v>10481.06</v>
          </cell>
          <cell r="BC74">
            <v>14223.279999999999</v>
          </cell>
          <cell r="BD74">
            <v>31493.82874909274</v>
          </cell>
          <cell r="BE74">
            <v>107953.48874909274</v>
          </cell>
          <cell r="BF74">
            <v>54.384629092741932</v>
          </cell>
          <cell r="BG74">
            <v>1985</v>
          </cell>
        </row>
        <row r="75">
          <cell r="A75" t="str">
            <v>000132</v>
          </cell>
          <cell r="B75" t="str">
            <v>Asikkala</v>
          </cell>
          <cell r="K75">
            <v>3541.05</v>
          </cell>
          <cell r="L75">
            <v>1480</v>
          </cell>
          <cell r="M75">
            <v>0</v>
          </cell>
          <cell r="N75">
            <v>1055</v>
          </cell>
          <cell r="O75">
            <v>3433</v>
          </cell>
          <cell r="P75">
            <v>195</v>
          </cell>
          <cell r="Q75">
            <v>2725</v>
          </cell>
          <cell r="R75">
            <v>11658.06</v>
          </cell>
          <cell r="S75">
            <v>24087.11</v>
          </cell>
          <cell r="T75">
            <v>5043.0300000000007</v>
          </cell>
          <cell r="U75">
            <v>215.25</v>
          </cell>
          <cell r="V75">
            <v>0</v>
          </cell>
          <cell r="W75">
            <v>235.55</v>
          </cell>
          <cell r="X75">
            <v>2350.1</v>
          </cell>
          <cell r="Y75">
            <v>3560.04</v>
          </cell>
          <cell r="Z75">
            <v>568.11</v>
          </cell>
          <cell r="AA75">
            <v>3560.08477640096</v>
          </cell>
          <cell r="AB75">
            <v>15532.164776400961</v>
          </cell>
          <cell r="AE75">
            <v>6000</v>
          </cell>
          <cell r="AF75">
            <v>0</v>
          </cell>
          <cell r="AG75">
            <v>0</v>
          </cell>
          <cell r="AH75">
            <v>1500</v>
          </cell>
          <cell r="AI75">
            <v>7000</v>
          </cell>
          <cell r="AJ75">
            <v>6000</v>
          </cell>
          <cell r="AK75">
            <v>1500</v>
          </cell>
          <cell r="AL75">
            <v>1700</v>
          </cell>
          <cell r="AM75">
            <v>23700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14584.080000000002</v>
          </cell>
          <cell r="AX75">
            <v>1695.25</v>
          </cell>
          <cell r="AY75">
            <v>0</v>
          </cell>
          <cell r="AZ75">
            <v>2790.55</v>
          </cell>
          <cell r="BA75">
            <v>12783.1</v>
          </cell>
          <cell r="BB75">
            <v>9755.0400000000009</v>
          </cell>
          <cell r="BC75">
            <v>4793.1100000000006</v>
          </cell>
          <cell r="BD75">
            <v>16918.144776400957</v>
          </cell>
          <cell r="BE75">
            <v>63319.274776400962</v>
          </cell>
          <cell r="BF75">
            <v>12.044754570363509</v>
          </cell>
          <cell r="BG75">
            <v>5257</v>
          </cell>
        </row>
        <row r="76">
          <cell r="A76" t="str">
            <v>000134</v>
          </cell>
          <cell r="B76" t="str">
            <v>Forssa</v>
          </cell>
          <cell r="K76">
            <v>4656.46</v>
          </cell>
          <cell r="L76">
            <v>9735.32</v>
          </cell>
          <cell r="M76">
            <v>0</v>
          </cell>
          <cell r="N76">
            <v>3250</v>
          </cell>
          <cell r="O76">
            <v>4333.43</v>
          </cell>
          <cell r="P76">
            <v>530</v>
          </cell>
          <cell r="Q76">
            <v>5975.75</v>
          </cell>
          <cell r="R76">
            <v>15149.92</v>
          </cell>
          <cell r="S76">
            <v>43630.879999999997</v>
          </cell>
          <cell r="T76">
            <v>9797.7900000000009</v>
          </cell>
          <cell r="U76">
            <v>15285.59</v>
          </cell>
          <cell r="V76">
            <v>0</v>
          </cell>
          <cell r="W76">
            <v>1177.3800000000001</v>
          </cell>
          <cell r="X76">
            <v>4728.2700000000004</v>
          </cell>
          <cell r="Y76">
            <v>4685.0200000000004</v>
          </cell>
          <cell r="Z76">
            <v>1713.4</v>
          </cell>
          <cell r="AA76">
            <v>8020.8805699408913</v>
          </cell>
          <cell r="AB76">
            <v>45408.330569940896</v>
          </cell>
          <cell r="AE76">
            <v>17476.060000000001</v>
          </cell>
          <cell r="AF76">
            <v>19198.47</v>
          </cell>
          <cell r="AG76">
            <v>0</v>
          </cell>
          <cell r="AH76">
            <v>3024.64</v>
          </cell>
          <cell r="AI76">
            <v>20879.37</v>
          </cell>
          <cell r="AJ76">
            <v>8956.08</v>
          </cell>
          <cell r="AK76">
            <v>7225.38</v>
          </cell>
          <cell r="AL76">
            <v>3300</v>
          </cell>
          <cell r="AM76">
            <v>80060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31930.31</v>
          </cell>
          <cell r="AX76">
            <v>44219.380000000005</v>
          </cell>
          <cell r="AY76">
            <v>0</v>
          </cell>
          <cell r="AZ76">
            <v>7452.02</v>
          </cell>
          <cell r="BA76">
            <v>29941.07</v>
          </cell>
          <cell r="BB76">
            <v>14171.1</v>
          </cell>
          <cell r="BC76">
            <v>14914.529999999999</v>
          </cell>
          <cell r="BD76">
            <v>26470.80056994089</v>
          </cell>
          <cell r="BE76">
            <v>169099.21056994089</v>
          </cell>
          <cell r="BF76">
            <v>88.118400505440789</v>
          </cell>
          <cell r="BG76">
            <v>1919</v>
          </cell>
        </row>
        <row r="77">
          <cell r="A77" t="str">
            <v>000135</v>
          </cell>
          <cell r="B77" t="str">
            <v>Hattula</v>
          </cell>
          <cell r="K77">
            <v>6194.3200000000006</v>
          </cell>
          <cell r="L77">
            <v>180</v>
          </cell>
          <cell r="M77">
            <v>0</v>
          </cell>
          <cell r="N77">
            <v>255.92</v>
          </cell>
          <cell r="O77">
            <v>2326.4</v>
          </cell>
          <cell r="P77">
            <v>294.05</v>
          </cell>
          <cell r="Q77">
            <v>25</v>
          </cell>
          <cell r="R77">
            <v>7860</v>
          </cell>
          <cell r="S77">
            <v>17135.690000000002</v>
          </cell>
          <cell r="T77">
            <v>4263.4600000000009</v>
          </cell>
          <cell r="U77">
            <v>284.2</v>
          </cell>
          <cell r="V77">
            <v>0</v>
          </cell>
          <cell r="W77">
            <v>810.11</v>
          </cell>
          <cell r="X77">
            <v>1000.34</v>
          </cell>
          <cell r="Y77">
            <v>300.39999999999998</v>
          </cell>
          <cell r="Z77">
            <v>428.84</v>
          </cell>
          <cell r="AA77">
            <v>4354.5809729560842</v>
          </cell>
          <cell r="AB77">
            <v>11441.930972956085</v>
          </cell>
          <cell r="AE77">
            <v>25000</v>
          </cell>
          <cell r="AF77">
            <v>0</v>
          </cell>
          <cell r="AG77">
            <v>0</v>
          </cell>
          <cell r="AH77">
            <v>2100</v>
          </cell>
          <cell r="AI77">
            <v>4900</v>
          </cell>
          <cell r="AJ77">
            <v>1300</v>
          </cell>
          <cell r="AK77">
            <v>750</v>
          </cell>
          <cell r="AL77">
            <v>10000</v>
          </cell>
          <cell r="AM77">
            <v>44050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35457.78</v>
          </cell>
          <cell r="AX77">
            <v>464.2</v>
          </cell>
          <cell r="AY77">
            <v>0</v>
          </cell>
          <cell r="AZ77">
            <v>3166.0299999999997</v>
          </cell>
          <cell r="BA77">
            <v>8226.74</v>
          </cell>
          <cell r="BB77">
            <v>1894.45</v>
          </cell>
          <cell r="BC77">
            <v>1203.8399999999999</v>
          </cell>
          <cell r="BD77">
            <v>22214.580972956086</v>
          </cell>
          <cell r="BE77">
            <v>72627.620972956065</v>
          </cell>
          <cell r="BF77">
            <v>15.396994058290453</v>
          </cell>
          <cell r="BG77">
            <v>4717</v>
          </cell>
        </row>
        <row r="78">
          <cell r="A78" t="str">
            <v>000136</v>
          </cell>
          <cell r="B78" t="str">
            <v>Hauho</v>
          </cell>
          <cell r="K78">
            <v>942.22</v>
          </cell>
          <cell r="L78">
            <v>20</v>
          </cell>
          <cell r="M78">
            <v>0</v>
          </cell>
          <cell r="N78">
            <v>430</v>
          </cell>
          <cell r="O78">
            <v>0</v>
          </cell>
          <cell r="P78">
            <v>0</v>
          </cell>
          <cell r="Q78">
            <v>360</v>
          </cell>
          <cell r="R78">
            <v>2616</v>
          </cell>
          <cell r="S78">
            <v>4368.22</v>
          </cell>
          <cell r="T78">
            <v>6911.39</v>
          </cell>
          <cell r="U78">
            <v>1646.52</v>
          </cell>
          <cell r="V78">
            <v>0</v>
          </cell>
          <cell r="W78">
            <v>1220.22</v>
          </cell>
          <cell r="X78">
            <v>375.42</v>
          </cell>
          <cell r="Y78">
            <v>453.03</v>
          </cell>
          <cell r="Z78">
            <v>451.01</v>
          </cell>
          <cell r="AA78">
            <v>4277.5333713077225</v>
          </cell>
          <cell r="AB78">
            <v>15335.123371307724</v>
          </cell>
          <cell r="AE78">
            <v>9000</v>
          </cell>
          <cell r="AF78">
            <v>1700</v>
          </cell>
          <cell r="AG78">
            <v>0</v>
          </cell>
          <cell r="AH78">
            <v>868.34</v>
          </cell>
          <cell r="AI78">
            <v>0</v>
          </cell>
          <cell r="AJ78">
            <v>0</v>
          </cell>
          <cell r="AK78">
            <v>0</v>
          </cell>
          <cell r="AL78">
            <v>818.42</v>
          </cell>
          <cell r="AM78">
            <v>12386.76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16853.61</v>
          </cell>
          <cell r="AX78">
            <v>3366.52</v>
          </cell>
          <cell r="AY78">
            <v>0</v>
          </cell>
          <cell r="AZ78">
            <v>2518.56</v>
          </cell>
          <cell r="BA78">
            <v>375.42</v>
          </cell>
          <cell r="BB78">
            <v>453.03</v>
          </cell>
          <cell r="BC78">
            <v>811.01</v>
          </cell>
          <cell r="BD78">
            <v>7711.9533713077226</v>
          </cell>
          <cell r="BE78">
            <v>32090.103371307719</v>
          </cell>
          <cell r="BF78">
            <v>5.743709212691555</v>
          </cell>
          <cell r="BG78">
            <v>5587</v>
          </cell>
        </row>
        <row r="79">
          <cell r="A79" t="str">
            <v>000137</v>
          </cell>
          <cell r="B79" t="str">
            <v>Hausjärvi</v>
          </cell>
          <cell r="K79">
            <v>3954.08</v>
          </cell>
          <cell r="L79">
            <v>240</v>
          </cell>
          <cell r="M79">
            <v>0</v>
          </cell>
          <cell r="N79">
            <v>305</v>
          </cell>
          <cell r="O79">
            <v>39386.119999999995</v>
          </cell>
          <cell r="P79">
            <v>1200</v>
          </cell>
          <cell r="Q79">
            <v>2290</v>
          </cell>
          <cell r="R79">
            <v>6174.66</v>
          </cell>
          <cell r="S79">
            <v>53549.86</v>
          </cell>
          <cell r="T79">
            <v>3648.97</v>
          </cell>
          <cell r="U79">
            <v>2599.9899999999998</v>
          </cell>
          <cell r="V79">
            <v>0</v>
          </cell>
          <cell r="W79">
            <v>528.29999999999995</v>
          </cell>
          <cell r="X79">
            <v>2438.3199999999997</v>
          </cell>
          <cell r="Y79">
            <v>63.95</v>
          </cell>
          <cell r="Z79">
            <v>195.15</v>
          </cell>
          <cell r="AA79">
            <v>3481.0894767585669</v>
          </cell>
          <cell r="AB79">
            <v>12955.769476758565</v>
          </cell>
          <cell r="AE79">
            <v>11820</v>
          </cell>
          <cell r="AF79">
            <v>5470</v>
          </cell>
          <cell r="AG79">
            <v>0</v>
          </cell>
          <cell r="AH79">
            <v>280</v>
          </cell>
          <cell r="AI79">
            <v>15920</v>
          </cell>
          <cell r="AJ79">
            <v>690</v>
          </cell>
          <cell r="AK79">
            <v>1020</v>
          </cell>
          <cell r="AL79">
            <v>1670</v>
          </cell>
          <cell r="AM79">
            <v>36870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19423.05</v>
          </cell>
          <cell r="AX79">
            <v>8309.99</v>
          </cell>
          <cell r="AY79">
            <v>0</v>
          </cell>
          <cell r="AZ79">
            <v>1113.3</v>
          </cell>
          <cell r="BA79">
            <v>57744.439999999995</v>
          </cell>
          <cell r="BB79">
            <v>1953.95</v>
          </cell>
          <cell r="BC79">
            <v>3505.15</v>
          </cell>
          <cell r="BD79">
            <v>11325.749476758567</v>
          </cell>
          <cell r="BE79">
            <v>103375.62947675856</v>
          </cell>
          <cell r="BF79">
            <v>12.033014722006584</v>
          </cell>
          <cell r="BG79">
            <v>8591</v>
          </cell>
        </row>
        <row r="80">
          <cell r="A80" t="str">
            <v>000138</v>
          </cell>
          <cell r="B80" t="str">
            <v>Hollola</v>
          </cell>
          <cell r="K80">
            <v>11336.939999999999</v>
          </cell>
          <cell r="L80">
            <v>24408.05</v>
          </cell>
          <cell r="M80">
            <v>0</v>
          </cell>
          <cell r="N80">
            <v>3235</v>
          </cell>
          <cell r="O80">
            <v>8601.52</v>
          </cell>
          <cell r="P80">
            <v>2770</v>
          </cell>
          <cell r="Q80">
            <v>60038.73</v>
          </cell>
          <cell r="R80">
            <v>22803</v>
          </cell>
          <cell r="S80">
            <v>133193.24</v>
          </cell>
          <cell r="T80">
            <v>11469.619999999999</v>
          </cell>
          <cell r="U80">
            <v>600.49</v>
          </cell>
          <cell r="V80">
            <v>0</v>
          </cell>
          <cell r="W80">
            <v>1662.14</v>
          </cell>
          <cell r="X80">
            <v>7686.7099999999991</v>
          </cell>
          <cell r="Y80">
            <v>4485.75</v>
          </cell>
          <cell r="Z80">
            <v>6229.98</v>
          </cell>
          <cell r="AA80">
            <v>16916.227268141309</v>
          </cell>
          <cell r="AB80">
            <v>49050.917268141304</v>
          </cell>
          <cell r="AE80">
            <v>34529.369999999995</v>
          </cell>
          <cell r="AF80">
            <v>8745</v>
          </cell>
          <cell r="AG80">
            <v>0</v>
          </cell>
          <cell r="AH80">
            <v>2465</v>
          </cell>
          <cell r="AI80">
            <v>10879</v>
          </cell>
          <cell r="AJ80">
            <v>9427</v>
          </cell>
          <cell r="AK80">
            <v>7998</v>
          </cell>
          <cell r="AL80">
            <v>30000</v>
          </cell>
          <cell r="AM80">
            <v>104043.37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50472.29</v>
          </cell>
          <cell r="AU80">
            <v>0</v>
          </cell>
          <cell r="AV80">
            <v>50472.29</v>
          </cell>
          <cell r="AW80">
            <v>57335.929999999993</v>
          </cell>
          <cell r="AX80">
            <v>33753.54</v>
          </cell>
          <cell r="AY80">
            <v>0</v>
          </cell>
          <cell r="AZ80">
            <v>7362.14</v>
          </cell>
          <cell r="BA80">
            <v>27167.23</v>
          </cell>
          <cell r="BB80">
            <v>16682.75</v>
          </cell>
          <cell r="BC80">
            <v>124739</v>
          </cell>
          <cell r="BD80">
            <v>69719.227268141316</v>
          </cell>
          <cell r="BE80">
            <v>336759.81726814131</v>
          </cell>
          <cell r="BF80">
            <v>40.539282203941411</v>
          </cell>
          <cell r="BG80">
            <v>8307</v>
          </cell>
        </row>
        <row r="81">
          <cell r="A81" t="str">
            <v>000139</v>
          </cell>
          <cell r="B81" t="str">
            <v>Humppila</v>
          </cell>
          <cell r="K81">
            <v>770.34</v>
          </cell>
          <cell r="L81">
            <v>0</v>
          </cell>
          <cell r="M81">
            <v>0</v>
          </cell>
          <cell r="N81">
            <v>155</v>
          </cell>
          <cell r="O81">
            <v>228.8</v>
          </cell>
          <cell r="P81">
            <v>150</v>
          </cell>
          <cell r="Q81">
            <v>96</v>
          </cell>
          <cell r="R81">
            <v>933</v>
          </cell>
          <cell r="S81">
            <v>2333.1400000000003</v>
          </cell>
          <cell r="T81">
            <v>1942.3</v>
          </cell>
          <cell r="U81">
            <v>94.4</v>
          </cell>
          <cell r="V81">
            <v>0</v>
          </cell>
          <cell r="W81">
            <v>124.05</v>
          </cell>
          <cell r="X81">
            <v>606.39</v>
          </cell>
          <cell r="Y81">
            <v>130.18</v>
          </cell>
          <cell r="Z81">
            <v>704.31</v>
          </cell>
          <cell r="AA81">
            <v>1894.2429105828251</v>
          </cell>
          <cell r="AB81">
            <v>5495.8729105828243</v>
          </cell>
          <cell r="AE81">
            <v>3500</v>
          </cell>
          <cell r="AF81">
            <v>0</v>
          </cell>
          <cell r="AG81">
            <v>0</v>
          </cell>
          <cell r="AH81">
            <v>0</v>
          </cell>
          <cell r="AI81">
            <v>1000</v>
          </cell>
          <cell r="AJ81">
            <v>0</v>
          </cell>
          <cell r="AK81">
            <v>1200</v>
          </cell>
          <cell r="AL81">
            <v>800</v>
          </cell>
          <cell r="AM81">
            <v>6500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6212.6399999999994</v>
          </cell>
          <cell r="AX81">
            <v>94.4</v>
          </cell>
          <cell r="AY81">
            <v>0</v>
          </cell>
          <cell r="AZ81">
            <v>279.05</v>
          </cell>
          <cell r="BA81">
            <v>1835.19</v>
          </cell>
          <cell r="BB81">
            <v>280.18</v>
          </cell>
          <cell r="BC81">
            <v>2000.31</v>
          </cell>
          <cell r="BD81">
            <v>3627.2429105828251</v>
          </cell>
          <cell r="BE81">
            <v>14329.012910582824</v>
          </cell>
          <cell r="BF81">
            <v>1.2008894494286644</v>
          </cell>
          <cell r="BG81">
            <v>11932</v>
          </cell>
        </row>
        <row r="82">
          <cell r="A82" t="str">
            <v>000140</v>
          </cell>
          <cell r="B82" t="str">
            <v>Hämeenkyrö</v>
          </cell>
          <cell r="K82">
            <v>2197.4499999999998</v>
          </cell>
          <cell r="L82">
            <v>6128.7</v>
          </cell>
          <cell r="M82">
            <v>0</v>
          </cell>
          <cell r="N82">
            <v>4493</v>
          </cell>
          <cell r="O82">
            <v>12191.1</v>
          </cell>
          <cell r="P82">
            <v>3374</v>
          </cell>
          <cell r="Q82">
            <v>10064.950000000001</v>
          </cell>
          <cell r="R82">
            <v>12150.64</v>
          </cell>
          <cell r="S82">
            <v>50599.839999999997</v>
          </cell>
          <cell r="T82">
            <v>10004.769999999999</v>
          </cell>
          <cell r="U82">
            <v>2330.87</v>
          </cell>
          <cell r="V82">
            <v>0</v>
          </cell>
          <cell r="W82">
            <v>586.55999999999995</v>
          </cell>
          <cell r="X82">
            <v>3216.77</v>
          </cell>
          <cell r="Y82">
            <v>2222.84</v>
          </cell>
          <cell r="Z82">
            <v>2020.37</v>
          </cell>
          <cell r="AA82">
            <v>5004.0973770189612</v>
          </cell>
          <cell r="AB82">
            <v>25386.27737701896</v>
          </cell>
          <cell r="AE82">
            <v>8200</v>
          </cell>
          <cell r="AF82">
            <v>6600</v>
          </cell>
          <cell r="AG82">
            <v>0</v>
          </cell>
          <cell r="AH82">
            <v>0</v>
          </cell>
          <cell r="AI82">
            <v>10000</v>
          </cell>
          <cell r="AJ82">
            <v>5000</v>
          </cell>
          <cell r="AK82">
            <v>5000</v>
          </cell>
          <cell r="AL82">
            <v>0</v>
          </cell>
          <cell r="AM82">
            <v>34800</v>
          </cell>
          <cell r="AN82">
            <v>1190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1190</v>
          </cell>
          <cell r="AW82">
            <v>21592.219999999998</v>
          </cell>
          <cell r="AX82">
            <v>15059.57</v>
          </cell>
          <cell r="AY82">
            <v>0</v>
          </cell>
          <cell r="AZ82">
            <v>5079.5599999999995</v>
          </cell>
          <cell r="BA82">
            <v>25407.870000000003</v>
          </cell>
          <cell r="BB82">
            <v>10596.84</v>
          </cell>
          <cell r="BC82">
            <v>17085.32</v>
          </cell>
          <cell r="BD82">
            <v>17154.737377018959</v>
          </cell>
          <cell r="BE82">
            <v>111976.11737701896</v>
          </cell>
          <cell r="BF82">
            <v>7.0270547459691848</v>
          </cell>
          <cell r="BG82">
            <v>15935</v>
          </cell>
        </row>
        <row r="83">
          <cell r="A83" t="str">
            <v>000142</v>
          </cell>
          <cell r="B83" t="str">
            <v>Ikaalinen</v>
          </cell>
          <cell r="K83">
            <v>2288.8900000000003</v>
          </cell>
          <cell r="L83">
            <v>1100</v>
          </cell>
          <cell r="M83">
            <v>0</v>
          </cell>
          <cell r="N83">
            <v>810</v>
          </cell>
          <cell r="O83">
            <v>1506.2</v>
          </cell>
          <cell r="P83">
            <v>3680</v>
          </cell>
          <cell r="Q83">
            <v>3985</v>
          </cell>
          <cell r="R83">
            <v>9402</v>
          </cell>
          <cell r="S83">
            <v>22772.09</v>
          </cell>
          <cell r="T83">
            <v>5720.39</v>
          </cell>
          <cell r="U83">
            <v>2541.9699999999998</v>
          </cell>
          <cell r="V83">
            <v>0</v>
          </cell>
          <cell r="W83">
            <v>374.8</v>
          </cell>
          <cell r="X83">
            <v>2949.08</v>
          </cell>
          <cell r="Y83">
            <v>3420.3</v>
          </cell>
          <cell r="Z83">
            <v>3014.55</v>
          </cell>
          <cell r="AA83">
            <v>4080.3023129585181</v>
          </cell>
          <cell r="AB83">
            <v>22101.392312958516</v>
          </cell>
          <cell r="AE83">
            <v>2000</v>
          </cell>
          <cell r="AF83">
            <v>1500</v>
          </cell>
          <cell r="AG83">
            <v>0</v>
          </cell>
          <cell r="AH83">
            <v>1000</v>
          </cell>
          <cell r="AI83">
            <v>5000</v>
          </cell>
          <cell r="AJ83">
            <v>6400</v>
          </cell>
          <cell r="AK83">
            <v>3400</v>
          </cell>
          <cell r="AL83">
            <v>0</v>
          </cell>
          <cell r="AM83">
            <v>19300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10009.280000000001</v>
          </cell>
          <cell r="AX83">
            <v>5141.9699999999993</v>
          </cell>
          <cell r="AY83">
            <v>0</v>
          </cell>
          <cell r="AZ83">
            <v>2184.8000000000002</v>
          </cell>
          <cell r="BA83">
            <v>9455.2799999999988</v>
          </cell>
          <cell r="BB83">
            <v>13500.3</v>
          </cell>
          <cell r="BC83">
            <v>10399.549999999999</v>
          </cell>
          <cell r="BD83">
            <v>13482.302312958518</v>
          </cell>
          <cell r="BE83">
            <v>64173.482312958513</v>
          </cell>
          <cell r="BF83">
            <v>24.559312021798128</v>
          </cell>
          <cell r="BG83">
            <v>2613</v>
          </cell>
        </row>
        <row r="84">
          <cell r="A84" t="str">
            <v>000143</v>
          </cell>
          <cell r="B84" t="str">
            <v>Janakkala</v>
          </cell>
          <cell r="K84">
            <v>5942.21</v>
          </cell>
          <cell r="L84">
            <v>4328.5</v>
          </cell>
          <cell r="M84">
            <v>0</v>
          </cell>
          <cell r="N84">
            <v>485</v>
          </cell>
          <cell r="O84">
            <v>12206.57</v>
          </cell>
          <cell r="P84">
            <v>3150</v>
          </cell>
          <cell r="Q84">
            <v>2504.35</v>
          </cell>
          <cell r="R84">
            <v>9959</v>
          </cell>
          <cell r="S84">
            <v>38575.629999999997</v>
          </cell>
          <cell r="T84">
            <v>11270.990000000003</v>
          </cell>
          <cell r="U84">
            <v>2031.42</v>
          </cell>
          <cell r="V84">
            <v>0</v>
          </cell>
          <cell r="W84">
            <v>984</v>
          </cell>
          <cell r="X84">
            <v>4981.5</v>
          </cell>
          <cell r="Y84">
            <v>1096.45</v>
          </cell>
          <cell r="Z84">
            <v>1450.28</v>
          </cell>
          <cell r="AA84">
            <v>4580.5571942754696</v>
          </cell>
          <cell r="AB84">
            <v>26395.197194275472</v>
          </cell>
          <cell r="AE84">
            <v>29584</v>
          </cell>
          <cell r="AF84">
            <v>4204</v>
          </cell>
          <cell r="AG84">
            <v>0</v>
          </cell>
          <cell r="AH84">
            <v>4333</v>
          </cell>
          <cell r="AI84">
            <v>20802</v>
          </cell>
          <cell r="AJ84">
            <v>176</v>
          </cell>
          <cell r="AK84">
            <v>4774</v>
          </cell>
          <cell r="AL84">
            <v>4500</v>
          </cell>
          <cell r="AM84">
            <v>68373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46797.200000000004</v>
          </cell>
          <cell r="AX84">
            <v>10563.92</v>
          </cell>
          <cell r="AY84">
            <v>0</v>
          </cell>
          <cell r="AZ84">
            <v>5802</v>
          </cell>
          <cell r="BA84">
            <v>37990.07</v>
          </cell>
          <cell r="BB84">
            <v>4422.45</v>
          </cell>
          <cell r="BC84">
            <v>8728.630000000001</v>
          </cell>
          <cell r="BD84">
            <v>19039.557194275469</v>
          </cell>
          <cell r="BE84">
            <v>133343.82719427548</v>
          </cell>
          <cell r="BF84">
            <v>13.432439527981815</v>
          </cell>
          <cell r="BG84">
            <v>9927</v>
          </cell>
        </row>
        <row r="85">
          <cell r="A85" t="str">
            <v>000144</v>
          </cell>
          <cell r="B85" t="str">
            <v>Jokioinen</v>
          </cell>
          <cell r="K85">
            <v>3373.75</v>
          </cell>
          <cell r="L85">
            <v>540</v>
          </cell>
          <cell r="M85">
            <v>0</v>
          </cell>
          <cell r="N85">
            <v>110</v>
          </cell>
          <cell r="O85">
            <v>0</v>
          </cell>
          <cell r="P85">
            <v>0</v>
          </cell>
          <cell r="Q85">
            <v>245</v>
          </cell>
          <cell r="R85">
            <v>10573</v>
          </cell>
          <cell r="S85">
            <v>14841.75</v>
          </cell>
          <cell r="T85">
            <v>3294.5899999999992</v>
          </cell>
          <cell r="U85">
            <v>2390.1799999999998</v>
          </cell>
          <cell r="V85">
            <v>0</v>
          </cell>
          <cell r="W85">
            <v>111.5</v>
          </cell>
          <cell r="X85">
            <v>940.85</v>
          </cell>
          <cell r="Y85">
            <v>1091.06</v>
          </cell>
          <cell r="Z85">
            <v>4659.95</v>
          </cell>
          <cell r="AA85">
            <v>2801.6265783832614</v>
          </cell>
          <cell r="AB85">
            <v>15289.756578383258</v>
          </cell>
          <cell r="AE85">
            <v>4816</v>
          </cell>
          <cell r="AF85">
            <v>9300</v>
          </cell>
          <cell r="AG85">
            <v>0</v>
          </cell>
          <cell r="AH85">
            <v>600</v>
          </cell>
          <cell r="AI85">
            <v>5943.83</v>
          </cell>
          <cell r="AJ85">
            <v>1325</v>
          </cell>
          <cell r="AK85">
            <v>0</v>
          </cell>
          <cell r="AL85">
            <v>0</v>
          </cell>
          <cell r="AM85">
            <v>21984.83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11484.34</v>
          </cell>
          <cell r="AX85">
            <v>12230.18</v>
          </cell>
          <cell r="AY85">
            <v>0</v>
          </cell>
          <cell r="AZ85">
            <v>821.5</v>
          </cell>
          <cell r="BA85">
            <v>6884.68</v>
          </cell>
          <cell r="BB85">
            <v>2416.06</v>
          </cell>
          <cell r="BC85">
            <v>4904.95</v>
          </cell>
          <cell r="BD85">
            <v>13374.62657838326</v>
          </cell>
          <cell r="BE85">
            <v>52116.336578383256</v>
          </cell>
          <cell r="BF85">
            <v>18.66630966274472</v>
          </cell>
          <cell r="BG85">
            <v>2792</v>
          </cell>
        </row>
        <row r="86">
          <cell r="A86" t="str">
            <v>000146</v>
          </cell>
          <cell r="B86" t="str">
            <v>Jämijärvi</v>
          </cell>
          <cell r="K86">
            <v>831.42</v>
          </cell>
          <cell r="L86">
            <v>320</v>
          </cell>
          <cell r="M86">
            <v>0</v>
          </cell>
          <cell r="N86">
            <v>250</v>
          </cell>
          <cell r="O86">
            <v>3550</v>
          </cell>
          <cell r="P86">
            <v>50</v>
          </cell>
          <cell r="Q86">
            <v>5</v>
          </cell>
          <cell r="R86">
            <v>1022</v>
          </cell>
          <cell r="S86">
            <v>6028.42</v>
          </cell>
          <cell r="T86">
            <v>2471.7099999999996</v>
          </cell>
          <cell r="U86">
            <v>1228.97</v>
          </cell>
          <cell r="V86">
            <v>0</v>
          </cell>
          <cell r="W86">
            <v>106.6</v>
          </cell>
          <cell r="X86">
            <v>3430.46</v>
          </cell>
          <cell r="Y86">
            <v>911.75</v>
          </cell>
          <cell r="Z86">
            <v>145.66</v>
          </cell>
          <cell r="AA86">
            <v>2306.9537078600379</v>
          </cell>
          <cell r="AB86">
            <v>10602.103707860038</v>
          </cell>
          <cell r="AE86">
            <v>1999.9999999999998</v>
          </cell>
          <cell r="AF86">
            <v>2000</v>
          </cell>
          <cell r="AG86">
            <v>0</v>
          </cell>
          <cell r="AH86">
            <v>333</v>
          </cell>
          <cell r="AI86">
            <v>1000</v>
          </cell>
          <cell r="AJ86">
            <v>0</v>
          </cell>
          <cell r="AK86">
            <v>0</v>
          </cell>
          <cell r="AL86">
            <v>300</v>
          </cell>
          <cell r="AM86">
            <v>5633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5303.1299999999992</v>
          </cell>
          <cell r="AX86">
            <v>3548.9700000000003</v>
          </cell>
          <cell r="AY86">
            <v>0</v>
          </cell>
          <cell r="AZ86">
            <v>689.6</v>
          </cell>
          <cell r="BA86">
            <v>7980.46</v>
          </cell>
          <cell r="BB86">
            <v>961.75</v>
          </cell>
          <cell r="BC86">
            <v>150.66</v>
          </cell>
          <cell r="BD86">
            <v>3628.9537078600379</v>
          </cell>
          <cell r="BE86">
            <v>22263.523707860037</v>
          </cell>
          <cell r="BF86">
            <v>0.466789468662544</v>
          </cell>
          <cell r="BG86">
            <v>47695</v>
          </cell>
        </row>
        <row r="87">
          <cell r="A87" t="str">
            <v>000147</v>
          </cell>
          <cell r="B87" t="str">
            <v>Jämsä</v>
          </cell>
          <cell r="K87">
            <v>14137.75</v>
          </cell>
          <cell r="L87">
            <v>4135</v>
          </cell>
          <cell r="M87">
            <v>0</v>
          </cell>
          <cell r="N87">
            <v>1363</v>
          </cell>
          <cell r="O87">
            <v>3558.38</v>
          </cell>
          <cell r="P87">
            <v>7903</v>
          </cell>
          <cell r="Q87">
            <v>3210</v>
          </cell>
          <cell r="R87">
            <v>22282</v>
          </cell>
          <cell r="S87">
            <v>56589.130000000005</v>
          </cell>
          <cell r="T87">
            <v>10946.579999999998</v>
          </cell>
          <cell r="U87">
            <v>1946.54</v>
          </cell>
          <cell r="V87">
            <v>0</v>
          </cell>
          <cell r="W87">
            <v>646.47</v>
          </cell>
          <cell r="X87">
            <v>2205.21</v>
          </cell>
          <cell r="Y87">
            <v>2227.7600000000002</v>
          </cell>
          <cell r="Z87">
            <v>2886.48</v>
          </cell>
          <cell r="AA87">
            <v>8003.4193383129423</v>
          </cell>
          <cell r="AB87">
            <v>28862.45933831294</v>
          </cell>
          <cell r="AE87">
            <v>7875</v>
          </cell>
          <cell r="AF87">
            <v>9975</v>
          </cell>
          <cell r="AG87">
            <v>0</v>
          </cell>
          <cell r="AH87">
            <v>7245</v>
          </cell>
          <cell r="AI87">
            <v>8400</v>
          </cell>
          <cell r="AJ87">
            <v>6300</v>
          </cell>
          <cell r="AK87">
            <v>6615</v>
          </cell>
          <cell r="AL87">
            <v>2971</v>
          </cell>
          <cell r="AM87">
            <v>49381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2600</v>
          </cell>
          <cell r="AU87">
            <v>0</v>
          </cell>
          <cell r="AV87">
            <v>2600</v>
          </cell>
          <cell r="AW87">
            <v>32959.33</v>
          </cell>
          <cell r="AX87">
            <v>16056.54</v>
          </cell>
          <cell r="AY87">
            <v>0</v>
          </cell>
          <cell r="AZ87">
            <v>9254.4699999999993</v>
          </cell>
          <cell r="BA87">
            <v>14163.59</v>
          </cell>
          <cell r="BB87">
            <v>16430.760000000002</v>
          </cell>
          <cell r="BC87">
            <v>15311.48</v>
          </cell>
          <cell r="BD87">
            <v>33256.419338312946</v>
          </cell>
          <cell r="BE87">
            <v>137432.58933831294</v>
          </cell>
          <cell r="BF87">
            <v>14.686107003452975</v>
          </cell>
          <cell r="BG87">
            <v>9358</v>
          </cell>
        </row>
        <row r="88">
          <cell r="A88" t="str">
            <v>000149</v>
          </cell>
          <cell r="B88" t="str">
            <v>Kalvola</v>
          </cell>
          <cell r="K88">
            <v>460.48999999999995</v>
          </cell>
          <cell r="L88">
            <v>2000</v>
          </cell>
          <cell r="M88">
            <v>0</v>
          </cell>
          <cell r="N88">
            <v>60</v>
          </cell>
          <cell r="O88">
            <v>1091.4000000000001</v>
          </cell>
          <cell r="P88">
            <v>3190</v>
          </cell>
          <cell r="Q88">
            <v>6620</v>
          </cell>
          <cell r="R88">
            <v>4261.6899999999996</v>
          </cell>
          <cell r="S88">
            <v>17683.579999999998</v>
          </cell>
          <cell r="T88">
            <v>1968.7600000000002</v>
          </cell>
          <cell r="U88">
            <v>1652.31</v>
          </cell>
          <cell r="V88">
            <v>0</v>
          </cell>
          <cell r="W88">
            <v>49.1</v>
          </cell>
          <cell r="X88">
            <v>1528.83</v>
          </cell>
          <cell r="Y88">
            <v>1550.08</v>
          </cell>
          <cell r="Z88">
            <v>1600.02</v>
          </cell>
          <cell r="AA88">
            <v>3399.6701009995222</v>
          </cell>
          <cell r="AB88">
            <v>11748.770100999522</v>
          </cell>
          <cell r="AE88">
            <v>0</v>
          </cell>
          <cell r="AF88">
            <v>1550</v>
          </cell>
          <cell r="AG88">
            <v>0</v>
          </cell>
          <cell r="AH88">
            <v>0</v>
          </cell>
          <cell r="AI88">
            <v>0</v>
          </cell>
          <cell r="AJ88">
            <v>1550</v>
          </cell>
          <cell r="AK88">
            <v>1550</v>
          </cell>
          <cell r="AL88">
            <v>16.47</v>
          </cell>
          <cell r="AM88">
            <v>4666.47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2429.25</v>
          </cell>
          <cell r="AX88">
            <v>5202.3099999999995</v>
          </cell>
          <cell r="AY88">
            <v>0</v>
          </cell>
          <cell r="AZ88">
            <v>109.1</v>
          </cell>
          <cell r="BA88">
            <v>2620.23</v>
          </cell>
          <cell r="BB88">
            <v>6290.08</v>
          </cell>
          <cell r="BC88">
            <v>9770.02</v>
          </cell>
          <cell r="BD88">
            <v>7677.8301009995221</v>
          </cell>
          <cell r="BE88">
            <v>34098.820100999525</v>
          </cell>
          <cell r="BF88">
            <v>16.37005285693688</v>
          </cell>
          <cell r="BG88">
            <v>2083</v>
          </cell>
        </row>
        <row r="89">
          <cell r="A89" t="str">
            <v>000150</v>
          </cell>
          <cell r="B89" t="str">
            <v>Kangasala</v>
          </cell>
          <cell r="K89">
            <v>13323.73</v>
          </cell>
          <cell r="L89">
            <v>6187</v>
          </cell>
          <cell r="M89">
            <v>0</v>
          </cell>
          <cell r="N89">
            <v>6318</v>
          </cell>
          <cell r="O89">
            <v>8626.64</v>
          </cell>
          <cell r="P89">
            <v>5844</v>
          </cell>
          <cell r="Q89">
            <v>11120.02</v>
          </cell>
          <cell r="R89">
            <v>43821.24</v>
          </cell>
          <cell r="S89">
            <v>95240.63</v>
          </cell>
          <cell r="T89">
            <v>17750.050000000003</v>
          </cell>
          <cell r="U89">
            <v>3817.04</v>
          </cell>
          <cell r="V89">
            <v>0</v>
          </cell>
          <cell r="W89">
            <v>1502.08</v>
          </cell>
          <cell r="X89">
            <v>2600.86</v>
          </cell>
          <cell r="Y89">
            <v>1307.22</v>
          </cell>
          <cell r="Z89">
            <v>1934.48</v>
          </cell>
          <cell r="AA89">
            <v>9193.1478529534033</v>
          </cell>
          <cell r="AB89">
            <v>38104.87785295341</v>
          </cell>
          <cell r="AE89">
            <v>45000</v>
          </cell>
          <cell r="AF89">
            <v>17000</v>
          </cell>
          <cell r="AG89">
            <v>0</v>
          </cell>
          <cell r="AH89">
            <v>7000</v>
          </cell>
          <cell r="AI89">
            <v>17000</v>
          </cell>
          <cell r="AJ89">
            <v>32000</v>
          </cell>
          <cell r="AK89">
            <v>14000</v>
          </cell>
          <cell r="AL89">
            <v>24000</v>
          </cell>
          <cell r="AM89">
            <v>156000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76073.78</v>
          </cell>
          <cell r="AX89">
            <v>27004.04</v>
          </cell>
          <cell r="AY89">
            <v>0</v>
          </cell>
          <cell r="AZ89">
            <v>14820.08</v>
          </cell>
          <cell r="BA89">
            <v>28227.5</v>
          </cell>
          <cell r="BB89">
            <v>39151.22</v>
          </cell>
          <cell r="BC89">
            <v>27054.5</v>
          </cell>
          <cell r="BD89">
            <v>77014.387852953398</v>
          </cell>
          <cell r="BE89">
            <v>289345.50785295339</v>
          </cell>
          <cell r="BF89">
            <v>8.5001618053159049</v>
          </cell>
          <cell r="BG89">
            <v>34040</v>
          </cell>
        </row>
        <row r="90">
          <cell r="A90" t="str">
            <v>000155</v>
          </cell>
          <cell r="B90" t="str">
            <v>Kuhmoinen</v>
          </cell>
          <cell r="K90">
            <v>1107.0899999999999</v>
          </cell>
          <cell r="L90">
            <v>0</v>
          </cell>
          <cell r="M90">
            <v>0</v>
          </cell>
          <cell r="N90">
            <v>200</v>
          </cell>
          <cell r="O90">
            <v>3014.5</v>
          </cell>
          <cell r="P90">
            <v>360</v>
          </cell>
          <cell r="Q90">
            <v>1030</v>
          </cell>
          <cell r="R90">
            <v>3166.77</v>
          </cell>
          <cell r="S90">
            <v>8878.36</v>
          </cell>
          <cell r="T90">
            <v>2374.59</v>
          </cell>
          <cell r="U90">
            <v>77.55</v>
          </cell>
          <cell r="V90">
            <v>0</v>
          </cell>
          <cell r="W90">
            <v>52.4</v>
          </cell>
          <cell r="X90">
            <v>205.85</v>
          </cell>
          <cell r="Y90">
            <v>202.95</v>
          </cell>
          <cell r="Z90">
            <v>204.2</v>
          </cell>
          <cell r="AA90">
            <v>1501.2358979228325</v>
          </cell>
          <cell r="AB90">
            <v>4618.7758979228329</v>
          </cell>
          <cell r="AE90">
            <v>3500</v>
          </cell>
          <cell r="AF90">
            <v>0</v>
          </cell>
          <cell r="AG90">
            <v>0</v>
          </cell>
          <cell r="AH90">
            <v>200</v>
          </cell>
          <cell r="AI90">
            <v>0</v>
          </cell>
          <cell r="AJ90">
            <v>200</v>
          </cell>
          <cell r="AK90">
            <v>0</v>
          </cell>
          <cell r="AL90">
            <v>2500</v>
          </cell>
          <cell r="AM90">
            <v>6400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6981.68</v>
          </cell>
          <cell r="AX90">
            <v>77.55</v>
          </cell>
          <cell r="AY90">
            <v>0</v>
          </cell>
          <cell r="AZ90">
            <v>452.4</v>
          </cell>
          <cell r="BA90">
            <v>3220.35</v>
          </cell>
          <cell r="BB90">
            <v>762.95</v>
          </cell>
          <cell r="BC90">
            <v>1234.2</v>
          </cell>
          <cell r="BD90">
            <v>7168.0058979228324</v>
          </cell>
          <cell r="BE90">
            <v>19897.135897922832</v>
          </cell>
          <cell r="BF90">
            <v>2.2546329629374315</v>
          </cell>
          <cell r="BG90">
            <v>8825</v>
          </cell>
        </row>
        <row r="91">
          <cell r="A91" t="str">
            <v>000159</v>
          </cell>
          <cell r="B91" t="str">
            <v>Kärkölä</v>
          </cell>
          <cell r="K91">
            <v>808.81</v>
          </cell>
          <cell r="L91">
            <v>0</v>
          </cell>
          <cell r="M91">
            <v>0</v>
          </cell>
          <cell r="N91">
            <v>205</v>
          </cell>
          <cell r="O91">
            <v>1796.7800000000002</v>
          </cell>
          <cell r="P91">
            <v>0</v>
          </cell>
          <cell r="Q91">
            <v>340</v>
          </cell>
          <cell r="R91">
            <v>4804</v>
          </cell>
          <cell r="S91">
            <v>7954.59</v>
          </cell>
          <cell r="T91">
            <v>3875.0899999999997</v>
          </cell>
          <cell r="U91">
            <v>158.30000000000001</v>
          </cell>
          <cell r="V91">
            <v>0</v>
          </cell>
          <cell r="W91">
            <v>186</v>
          </cell>
          <cell r="X91">
            <v>179.94</v>
          </cell>
          <cell r="Y91">
            <v>21.1</v>
          </cell>
          <cell r="Z91">
            <v>164.45</v>
          </cell>
          <cell r="AA91">
            <v>3670.8438466516841</v>
          </cell>
          <cell r="AB91">
            <v>8255.7238466516828</v>
          </cell>
          <cell r="AE91">
            <v>3825</v>
          </cell>
          <cell r="AF91">
            <v>3825</v>
          </cell>
          <cell r="AG91">
            <v>0</v>
          </cell>
          <cell r="AH91">
            <v>675</v>
          </cell>
          <cell r="AI91">
            <v>3825</v>
          </cell>
          <cell r="AJ91">
            <v>675</v>
          </cell>
          <cell r="AK91">
            <v>675</v>
          </cell>
          <cell r="AL91">
            <v>2600</v>
          </cell>
          <cell r="AM91">
            <v>16100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8508.9</v>
          </cell>
          <cell r="AX91">
            <v>3983.3</v>
          </cell>
          <cell r="AY91">
            <v>0</v>
          </cell>
          <cell r="AZ91">
            <v>1066</v>
          </cell>
          <cell r="BA91">
            <v>5801.72</v>
          </cell>
          <cell r="BB91">
            <v>696.1</v>
          </cell>
          <cell r="BC91">
            <v>1179.45</v>
          </cell>
          <cell r="BD91">
            <v>11074.843846651684</v>
          </cell>
          <cell r="BE91">
            <v>32310.313846651683</v>
          </cell>
          <cell r="BF91">
            <v>10.32608304463141</v>
          </cell>
          <cell r="BG91">
            <v>3129</v>
          </cell>
        </row>
        <row r="92">
          <cell r="A92" t="str">
            <v>000160</v>
          </cell>
          <cell r="B92" t="str">
            <v>Keski-Lahti</v>
          </cell>
          <cell r="K92">
            <v>17396.449999999997</v>
          </cell>
          <cell r="L92">
            <v>12491.75</v>
          </cell>
          <cell r="M92">
            <v>0</v>
          </cell>
          <cell r="N92">
            <v>3515</v>
          </cell>
          <cell r="O92">
            <v>15521.33</v>
          </cell>
          <cell r="P92">
            <v>10750.69</v>
          </cell>
          <cell r="Q92">
            <v>2439</v>
          </cell>
          <cell r="R92">
            <v>60082.759999999995</v>
          </cell>
          <cell r="S92">
            <v>122196.98</v>
          </cell>
          <cell r="T92">
            <v>20147.390000000003</v>
          </cell>
          <cell r="U92">
            <v>2089.5500000000002</v>
          </cell>
          <cell r="V92">
            <v>0</v>
          </cell>
          <cell r="W92">
            <v>2287.59</v>
          </cell>
          <cell r="X92">
            <v>13391.7</v>
          </cell>
          <cell r="Y92">
            <v>2999.39</v>
          </cell>
          <cell r="Z92">
            <v>3746.29</v>
          </cell>
          <cell r="AA92">
            <v>12959.973359590953</v>
          </cell>
          <cell r="AB92">
            <v>57621.883359590953</v>
          </cell>
          <cell r="AE92">
            <v>72537</v>
          </cell>
          <cell r="AF92">
            <v>15434</v>
          </cell>
          <cell r="AG92">
            <v>0</v>
          </cell>
          <cell r="AH92">
            <v>10803</v>
          </cell>
          <cell r="AI92">
            <v>30867</v>
          </cell>
          <cell r="AJ92">
            <v>15434</v>
          </cell>
          <cell r="AK92">
            <v>9260</v>
          </cell>
          <cell r="AL92">
            <v>51445</v>
          </cell>
          <cell r="AM92">
            <v>205780</v>
          </cell>
          <cell r="AN92">
            <v>225049.77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225049.77</v>
          </cell>
          <cell r="AW92">
            <v>335130.61</v>
          </cell>
          <cell r="AX92">
            <v>30015.3</v>
          </cell>
          <cell r="AY92">
            <v>0</v>
          </cell>
          <cell r="AZ92">
            <v>16605.59</v>
          </cell>
          <cell r="BA92">
            <v>59780.03</v>
          </cell>
          <cell r="BB92">
            <v>29184.080000000002</v>
          </cell>
          <cell r="BC92">
            <v>15445.29</v>
          </cell>
          <cell r="BD92">
            <v>124487.73335959094</v>
          </cell>
          <cell r="BE92">
            <v>610648.63335959101</v>
          </cell>
          <cell r="BF92">
            <v>43.067115689370972</v>
          </cell>
          <cell r="BG92">
            <v>14179</v>
          </cell>
        </row>
        <row r="93">
          <cell r="A93" t="str">
            <v>000161</v>
          </cell>
          <cell r="B93" t="str">
            <v>Laune</v>
          </cell>
          <cell r="K93">
            <v>12424.769999999999</v>
          </cell>
          <cell r="L93">
            <v>6708.65</v>
          </cell>
          <cell r="M93">
            <v>0</v>
          </cell>
          <cell r="N93">
            <v>1480</v>
          </cell>
          <cell r="O93">
            <v>10501.83</v>
          </cell>
          <cell r="P93">
            <v>1425</v>
          </cell>
          <cell r="Q93">
            <v>3570</v>
          </cell>
          <cell r="R93">
            <v>36880.400000000001</v>
          </cell>
          <cell r="S93">
            <v>72990.649999999994</v>
          </cell>
          <cell r="T93">
            <v>9387.3200000000015</v>
          </cell>
          <cell r="U93">
            <v>250.45</v>
          </cell>
          <cell r="V93">
            <v>0</v>
          </cell>
          <cell r="W93">
            <v>1987.07</v>
          </cell>
          <cell r="X93">
            <v>5381.91</v>
          </cell>
          <cell r="Y93">
            <v>2109.11</v>
          </cell>
          <cell r="Z93">
            <v>4077.56</v>
          </cell>
          <cell r="AA93">
            <v>9942.3434363791894</v>
          </cell>
          <cell r="AB93">
            <v>33135.763436379188</v>
          </cell>
          <cell r="AE93">
            <v>46764.99</v>
          </cell>
          <cell r="AF93">
            <v>4251</v>
          </cell>
          <cell r="AG93">
            <v>0</v>
          </cell>
          <cell r="AH93">
            <v>9566</v>
          </cell>
          <cell r="AI93">
            <v>23383</v>
          </cell>
          <cell r="AJ93">
            <v>8503</v>
          </cell>
          <cell r="AK93">
            <v>15817</v>
          </cell>
          <cell r="AL93">
            <v>35428</v>
          </cell>
          <cell r="AM93">
            <v>143712.99</v>
          </cell>
          <cell r="AN93">
            <v>2049.4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2049.4</v>
          </cell>
          <cell r="AW93">
            <v>70626.48</v>
          </cell>
          <cell r="AX93">
            <v>11210.099999999999</v>
          </cell>
          <cell r="AY93">
            <v>0</v>
          </cell>
          <cell r="AZ93">
            <v>13033.07</v>
          </cell>
          <cell r="BA93">
            <v>39266.74</v>
          </cell>
          <cell r="BB93">
            <v>12037.11</v>
          </cell>
          <cell r="BC93">
            <v>23464.559999999998</v>
          </cell>
          <cell r="BD93">
            <v>82250.743436379184</v>
          </cell>
          <cell r="BE93">
            <v>251888.80343637918</v>
          </cell>
          <cell r="BF93">
            <v>42.150067509434265</v>
          </cell>
          <cell r="BG93">
            <v>5976</v>
          </cell>
        </row>
        <row r="94">
          <cell r="A94" t="str">
            <v>000162</v>
          </cell>
          <cell r="B94" t="str">
            <v>Joutjärvi</v>
          </cell>
          <cell r="K94">
            <v>3303</v>
          </cell>
          <cell r="L94">
            <v>9569.7099999999991</v>
          </cell>
          <cell r="M94">
            <v>0</v>
          </cell>
          <cell r="N94">
            <v>1185</v>
          </cell>
          <cell r="O94">
            <v>16034.49</v>
          </cell>
          <cell r="P94">
            <v>2010</v>
          </cell>
          <cell r="Q94">
            <v>2960</v>
          </cell>
          <cell r="R94">
            <v>4674</v>
          </cell>
          <cell r="S94">
            <v>39736.199999999997</v>
          </cell>
          <cell r="T94">
            <v>4784.8500000000004</v>
          </cell>
          <cell r="U94">
            <v>942.29</v>
          </cell>
          <cell r="V94">
            <v>0</v>
          </cell>
          <cell r="W94">
            <v>264.57</v>
          </cell>
          <cell r="X94">
            <v>7449.52</v>
          </cell>
          <cell r="Y94">
            <v>1741.89</v>
          </cell>
          <cell r="Z94">
            <v>383.95</v>
          </cell>
          <cell r="AA94">
            <v>3721.6907145819919</v>
          </cell>
          <cell r="AB94">
            <v>19288.760714581993</v>
          </cell>
          <cell r="AE94">
            <v>16800</v>
          </cell>
          <cell r="AF94">
            <v>4000</v>
          </cell>
          <cell r="AG94">
            <v>0</v>
          </cell>
          <cell r="AH94">
            <v>4000</v>
          </cell>
          <cell r="AI94">
            <v>46600</v>
          </cell>
          <cell r="AJ94">
            <v>11000</v>
          </cell>
          <cell r="AK94">
            <v>2000</v>
          </cell>
          <cell r="AL94">
            <v>29877</v>
          </cell>
          <cell r="AM94">
            <v>114277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24887.85</v>
          </cell>
          <cell r="AX94">
            <v>14512</v>
          </cell>
          <cell r="AY94">
            <v>0</v>
          </cell>
          <cell r="AZ94">
            <v>5449.57</v>
          </cell>
          <cell r="BA94">
            <v>70084.010000000009</v>
          </cell>
          <cell r="BB94">
            <v>14751.89</v>
          </cell>
          <cell r="BC94">
            <v>5343.95</v>
          </cell>
          <cell r="BD94">
            <v>38272.690714581993</v>
          </cell>
          <cell r="BE94">
            <v>173301.960714582</v>
          </cell>
          <cell r="BF94">
            <v>30.678343196066916</v>
          </cell>
          <cell r="BG94">
            <v>5649</v>
          </cell>
        </row>
        <row r="95">
          <cell r="A95" t="str">
            <v>000163</v>
          </cell>
          <cell r="B95" t="str">
            <v>Salpausselkä</v>
          </cell>
          <cell r="K95">
            <v>6138.3300000000008</v>
          </cell>
          <cell r="L95">
            <v>6337.9</v>
          </cell>
          <cell r="M95">
            <v>0</v>
          </cell>
          <cell r="N95">
            <v>2215</v>
          </cell>
          <cell r="O95">
            <v>11537.29</v>
          </cell>
          <cell r="P95">
            <v>8607</v>
          </cell>
          <cell r="Q95">
            <v>2200</v>
          </cell>
          <cell r="R95">
            <v>23887</v>
          </cell>
          <cell r="S95">
            <v>60922.520000000004</v>
          </cell>
          <cell r="T95">
            <v>14851.390000000005</v>
          </cell>
          <cell r="U95">
            <v>214.99</v>
          </cell>
          <cell r="V95">
            <v>0</v>
          </cell>
          <cell r="W95">
            <v>1930.39</v>
          </cell>
          <cell r="X95">
            <v>3928.34</v>
          </cell>
          <cell r="Y95">
            <v>2922.36</v>
          </cell>
          <cell r="Z95">
            <v>2590.85</v>
          </cell>
          <cell r="AA95">
            <v>6749.0699351193271</v>
          </cell>
          <cell r="AB95">
            <v>33187.389935119332</v>
          </cell>
          <cell r="AE95">
            <v>25006</v>
          </cell>
          <cell r="AF95">
            <v>1429</v>
          </cell>
          <cell r="AG95">
            <v>0</v>
          </cell>
          <cell r="AH95">
            <v>4287</v>
          </cell>
          <cell r="AI95">
            <v>23577</v>
          </cell>
          <cell r="AJ95">
            <v>15004</v>
          </cell>
          <cell r="AK95">
            <v>0</v>
          </cell>
          <cell r="AL95">
            <v>22482</v>
          </cell>
          <cell r="AM95">
            <v>91785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45995.72</v>
          </cell>
          <cell r="AX95">
            <v>7981.8899999999994</v>
          </cell>
          <cell r="AY95">
            <v>0</v>
          </cell>
          <cell r="AZ95">
            <v>8432.39</v>
          </cell>
          <cell r="BA95">
            <v>39042.630000000005</v>
          </cell>
          <cell r="BB95">
            <v>26533.360000000001</v>
          </cell>
          <cell r="BC95">
            <v>4790.8500000000004</v>
          </cell>
          <cell r="BD95">
            <v>53118.069935119325</v>
          </cell>
          <cell r="BE95">
            <v>185894.90993511933</v>
          </cell>
          <cell r="BF95">
            <v>11.758802576704367</v>
          </cell>
          <cell r="BG95">
            <v>15809</v>
          </cell>
        </row>
        <row r="96">
          <cell r="A96" t="str">
            <v>000164</v>
          </cell>
          <cell r="B96" t="str">
            <v>Lammi</v>
          </cell>
          <cell r="K96">
            <v>3042.63</v>
          </cell>
          <cell r="L96">
            <v>0</v>
          </cell>
          <cell r="M96">
            <v>0</v>
          </cell>
          <cell r="N96">
            <v>5</v>
          </cell>
          <cell r="O96">
            <v>2168.8000000000002</v>
          </cell>
          <cell r="P96">
            <v>100</v>
          </cell>
          <cell r="Q96">
            <v>220</v>
          </cell>
          <cell r="R96">
            <v>4214</v>
          </cell>
          <cell r="S96">
            <v>9750.43</v>
          </cell>
          <cell r="T96">
            <v>5488.49</v>
          </cell>
          <cell r="U96">
            <v>284.51</v>
          </cell>
          <cell r="V96">
            <v>0</v>
          </cell>
          <cell r="W96">
            <v>557.25</v>
          </cell>
          <cell r="X96">
            <v>2328.87</v>
          </cell>
          <cell r="Y96">
            <v>236.85</v>
          </cell>
          <cell r="Z96">
            <v>702.57</v>
          </cell>
          <cell r="AA96">
            <v>4654.1599742158915</v>
          </cell>
          <cell r="AB96">
            <v>14252.699974215891</v>
          </cell>
          <cell r="AE96">
            <v>5700</v>
          </cell>
          <cell r="AF96">
            <v>50</v>
          </cell>
          <cell r="AG96">
            <v>0</v>
          </cell>
          <cell r="AH96">
            <v>300</v>
          </cell>
          <cell r="AI96">
            <v>3400</v>
          </cell>
          <cell r="AJ96">
            <v>450</v>
          </cell>
          <cell r="AK96">
            <v>100</v>
          </cell>
          <cell r="AL96">
            <v>1725.38</v>
          </cell>
          <cell r="AM96">
            <v>11725.380000000001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14231.119999999999</v>
          </cell>
          <cell r="AX96">
            <v>334.51</v>
          </cell>
          <cell r="AY96">
            <v>0</v>
          </cell>
          <cell r="AZ96">
            <v>862.25</v>
          </cell>
          <cell r="BA96">
            <v>7897.67</v>
          </cell>
          <cell r="BB96">
            <v>786.85</v>
          </cell>
          <cell r="BC96">
            <v>1022.57</v>
          </cell>
          <cell r="BD96">
            <v>10593.539974215892</v>
          </cell>
          <cell r="BE96">
            <v>35728.509974215893</v>
          </cell>
          <cell r="BF96">
            <v>5.7654526342126662</v>
          </cell>
          <cell r="BG96">
            <v>6197</v>
          </cell>
        </row>
        <row r="97">
          <cell r="A97" t="str">
            <v>000165</v>
          </cell>
          <cell r="B97" t="str">
            <v>Lempäälä</v>
          </cell>
          <cell r="K97">
            <v>9013.7100000000009</v>
          </cell>
          <cell r="L97">
            <v>6111</v>
          </cell>
          <cell r="M97">
            <v>0</v>
          </cell>
          <cell r="N97">
            <v>2580</v>
          </cell>
          <cell r="O97">
            <v>4670.3</v>
          </cell>
          <cell r="P97">
            <v>6588</v>
          </cell>
          <cell r="Q97">
            <v>5308</v>
          </cell>
          <cell r="R97">
            <v>21626.46</v>
          </cell>
          <cell r="S97">
            <v>55897.469999999994</v>
          </cell>
          <cell r="T97">
            <v>18811.189999999999</v>
          </cell>
          <cell r="U97">
            <v>227.2</v>
          </cell>
          <cell r="V97">
            <v>0</v>
          </cell>
          <cell r="W97">
            <v>2674.91</v>
          </cell>
          <cell r="X97">
            <v>388.51</v>
          </cell>
          <cell r="Y97">
            <v>203.55</v>
          </cell>
          <cell r="Z97">
            <v>403.25</v>
          </cell>
          <cell r="AA97">
            <v>8958.7669703020238</v>
          </cell>
          <cell r="AB97">
            <v>31667.376970302023</v>
          </cell>
          <cell r="AE97">
            <v>10000</v>
          </cell>
          <cell r="AF97">
            <v>13000</v>
          </cell>
          <cell r="AG97">
            <v>0</v>
          </cell>
          <cell r="AH97">
            <v>7000</v>
          </cell>
          <cell r="AI97">
            <v>0</v>
          </cell>
          <cell r="AJ97">
            <v>16000</v>
          </cell>
          <cell r="AK97">
            <v>14000</v>
          </cell>
          <cell r="AL97">
            <v>8000</v>
          </cell>
          <cell r="AM97">
            <v>68000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37824.9</v>
          </cell>
          <cell r="AX97">
            <v>19338.2</v>
          </cell>
          <cell r="AY97">
            <v>0</v>
          </cell>
          <cell r="AZ97">
            <v>12254.91</v>
          </cell>
          <cell r="BA97">
            <v>5058.8100000000004</v>
          </cell>
          <cell r="BB97">
            <v>22791.55</v>
          </cell>
          <cell r="BC97">
            <v>19711.25</v>
          </cell>
          <cell r="BD97">
            <v>38585.226970302021</v>
          </cell>
          <cell r="BE97">
            <v>155564.84697030202</v>
          </cell>
          <cell r="BF97">
            <v>37.951902164016104</v>
          </cell>
          <cell r="BG97">
            <v>4099</v>
          </cell>
        </row>
        <row r="98">
          <cell r="A98" t="str">
            <v>000166</v>
          </cell>
          <cell r="B98" t="str">
            <v>Loppi</v>
          </cell>
          <cell r="K98">
            <v>1780.42</v>
          </cell>
          <cell r="L98">
            <v>360</v>
          </cell>
          <cell r="M98">
            <v>0</v>
          </cell>
          <cell r="N98">
            <v>325</v>
          </cell>
          <cell r="O98">
            <v>740</v>
          </cell>
          <cell r="P98">
            <v>120</v>
          </cell>
          <cell r="Q98">
            <v>910</v>
          </cell>
          <cell r="R98">
            <v>8774</v>
          </cell>
          <cell r="S98">
            <v>13009.42</v>
          </cell>
          <cell r="T98">
            <v>5136.7100000000019</v>
          </cell>
          <cell r="U98">
            <v>594.95000000000005</v>
          </cell>
          <cell r="V98">
            <v>0</v>
          </cell>
          <cell r="W98">
            <v>1750.85</v>
          </cell>
          <cell r="X98">
            <v>1975.1</v>
          </cell>
          <cell r="Y98">
            <v>333.2</v>
          </cell>
          <cell r="Z98">
            <v>255.5</v>
          </cell>
          <cell r="AA98">
            <v>5060.5979721787171</v>
          </cell>
          <cell r="AB98">
            <v>15106.90797217872</v>
          </cell>
          <cell r="AE98">
            <v>25000</v>
          </cell>
          <cell r="AF98">
            <v>0</v>
          </cell>
          <cell r="AG98">
            <v>0</v>
          </cell>
          <cell r="AH98">
            <v>3000</v>
          </cell>
          <cell r="AI98">
            <v>3000</v>
          </cell>
          <cell r="AJ98">
            <v>1000</v>
          </cell>
          <cell r="AK98">
            <v>3000</v>
          </cell>
          <cell r="AL98">
            <v>3000</v>
          </cell>
          <cell r="AM98">
            <v>38000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31917.13</v>
          </cell>
          <cell r="AX98">
            <v>954.95</v>
          </cell>
          <cell r="AY98">
            <v>0</v>
          </cell>
          <cell r="AZ98">
            <v>5075.8500000000004</v>
          </cell>
          <cell r="BA98">
            <v>5715.1</v>
          </cell>
          <cell r="BB98">
            <v>1453.2</v>
          </cell>
          <cell r="BC98">
            <v>4165.5</v>
          </cell>
          <cell r="BD98">
            <v>16834.597972178715</v>
          </cell>
          <cell r="BE98">
            <v>66116.327972178711</v>
          </cell>
          <cell r="BF98">
            <v>10.086396334428484</v>
          </cell>
          <cell r="BG98">
            <v>6555</v>
          </cell>
        </row>
        <row r="99">
          <cell r="A99" t="str">
            <v>000169</v>
          </cell>
          <cell r="B99" t="str">
            <v>Nastola</v>
          </cell>
          <cell r="K99">
            <v>6411.2100000000009</v>
          </cell>
          <cell r="L99">
            <v>4763.1499999999996</v>
          </cell>
          <cell r="M99">
            <v>0</v>
          </cell>
          <cell r="N99">
            <v>865</v>
          </cell>
          <cell r="O99">
            <v>2339.9</v>
          </cell>
          <cell r="P99">
            <v>450</v>
          </cell>
          <cell r="Q99">
            <v>1063</v>
          </cell>
          <cell r="R99">
            <v>13487</v>
          </cell>
          <cell r="S99">
            <v>29379.260000000002</v>
          </cell>
          <cell r="T99">
            <v>36478.869999999988</v>
          </cell>
          <cell r="U99">
            <v>205.35</v>
          </cell>
          <cell r="V99">
            <v>0</v>
          </cell>
          <cell r="W99">
            <v>236.55</v>
          </cell>
          <cell r="X99">
            <v>0</v>
          </cell>
          <cell r="Y99">
            <v>1262.46</v>
          </cell>
          <cell r="Z99">
            <v>672.53</v>
          </cell>
          <cell r="AA99">
            <v>4783.6079413016769</v>
          </cell>
          <cell r="AB99">
            <v>43639.367941301665</v>
          </cell>
          <cell r="AE99">
            <v>43165</v>
          </cell>
          <cell r="AF99">
            <v>0</v>
          </cell>
          <cell r="AG99">
            <v>0</v>
          </cell>
          <cell r="AH99">
            <v>2698</v>
          </cell>
          <cell r="AI99">
            <v>14164</v>
          </cell>
          <cell r="AJ99">
            <v>7419</v>
          </cell>
          <cell r="AK99">
            <v>0</v>
          </cell>
          <cell r="AL99">
            <v>22482</v>
          </cell>
          <cell r="AM99">
            <v>89928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86055.079999999987</v>
          </cell>
          <cell r="AX99">
            <v>4968.5</v>
          </cell>
          <cell r="AY99">
            <v>0</v>
          </cell>
          <cell r="AZ99">
            <v>3799.55</v>
          </cell>
          <cell r="BA99">
            <v>16503.900000000001</v>
          </cell>
          <cell r="BB99">
            <v>9131.4599999999991</v>
          </cell>
          <cell r="BC99">
            <v>1735.53</v>
          </cell>
          <cell r="BD99">
            <v>40752.607941301678</v>
          </cell>
          <cell r="BE99">
            <v>162946.62794130167</v>
          </cell>
          <cell r="BF99">
            <v>8.0770609666551838</v>
          </cell>
          <cell r="BG99">
            <v>20174</v>
          </cell>
        </row>
        <row r="100">
          <cell r="A100" t="str">
            <v>000170</v>
          </cell>
          <cell r="B100" t="str">
            <v>Nokia</v>
          </cell>
          <cell r="K100">
            <v>9484.16</v>
          </cell>
          <cell r="L100">
            <v>3365</v>
          </cell>
          <cell r="M100">
            <v>0</v>
          </cell>
          <cell r="N100">
            <v>1950</v>
          </cell>
          <cell r="O100">
            <v>9652.11</v>
          </cell>
          <cell r="P100">
            <v>1090</v>
          </cell>
          <cell r="Q100">
            <v>4981</v>
          </cell>
          <cell r="R100">
            <v>21574.519999999997</v>
          </cell>
          <cell r="S100">
            <v>52096.789999999994</v>
          </cell>
          <cell r="T100">
            <v>17335.569999999996</v>
          </cell>
          <cell r="U100">
            <v>5330.98</v>
          </cell>
          <cell r="V100">
            <v>0</v>
          </cell>
          <cell r="W100">
            <v>4804.75</v>
          </cell>
          <cell r="X100">
            <v>2569.58</v>
          </cell>
          <cell r="Y100">
            <v>5059.1499999999996</v>
          </cell>
          <cell r="Z100">
            <v>3515.32</v>
          </cell>
          <cell r="AA100">
            <v>12736.086954911625</v>
          </cell>
          <cell r="AB100">
            <v>51351.436954911624</v>
          </cell>
          <cell r="AE100">
            <v>47000</v>
          </cell>
          <cell r="AF100">
            <v>22000</v>
          </cell>
          <cell r="AG100">
            <v>0</v>
          </cell>
          <cell r="AH100">
            <v>20000</v>
          </cell>
          <cell r="AI100">
            <v>48634.46</v>
          </cell>
          <cell r="AJ100">
            <v>8000</v>
          </cell>
          <cell r="AK100">
            <v>25000</v>
          </cell>
          <cell r="AL100">
            <v>30000</v>
          </cell>
          <cell r="AM100">
            <v>200634.46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73819.73</v>
          </cell>
          <cell r="AX100">
            <v>30695.98</v>
          </cell>
          <cell r="AY100">
            <v>0</v>
          </cell>
          <cell r="AZ100">
            <v>26754.75</v>
          </cell>
          <cell r="BA100">
            <v>60856.15</v>
          </cell>
          <cell r="BB100">
            <v>14149.15</v>
          </cell>
          <cell r="BC100">
            <v>33496.32</v>
          </cell>
          <cell r="BD100">
            <v>64310.606954911622</v>
          </cell>
          <cell r="BE100">
            <v>304082.68695491162</v>
          </cell>
          <cell r="BF100">
            <v>125.39492245563366</v>
          </cell>
          <cell r="BG100">
            <v>2425</v>
          </cell>
        </row>
        <row r="101">
          <cell r="A101" t="str">
            <v>000171</v>
          </cell>
          <cell r="B101" t="str">
            <v>Orivesi</v>
          </cell>
          <cell r="K101">
            <v>11230.819999999998</v>
          </cell>
          <cell r="L101">
            <v>200</v>
          </cell>
          <cell r="M101">
            <v>0</v>
          </cell>
          <cell r="N101">
            <v>2725</v>
          </cell>
          <cell r="O101">
            <v>1311.1</v>
          </cell>
          <cell r="P101">
            <v>5447.1</v>
          </cell>
          <cell r="Q101">
            <v>1846</v>
          </cell>
          <cell r="R101">
            <v>16269.64</v>
          </cell>
          <cell r="S101">
            <v>39029.659999999996</v>
          </cell>
          <cell r="T101">
            <v>11427.909999999998</v>
          </cell>
          <cell r="U101">
            <v>312.55</v>
          </cell>
          <cell r="V101">
            <v>0</v>
          </cell>
          <cell r="W101">
            <v>361.15</v>
          </cell>
          <cell r="X101">
            <v>2862.98</v>
          </cell>
          <cell r="Y101">
            <v>6277.68</v>
          </cell>
          <cell r="Z101">
            <v>3247.54</v>
          </cell>
          <cell r="AA101">
            <v>9097.352411205633</v>
          </cell>
          <cell r="AB101">
            <v>33587.162411205631</v>
          </cell>
          <cell r="AE101">
            <v>14400</v>
          </cell>
          <cell r="AF101">
            <v>0</v>
          </cell>
          <cell r="AG101">
            <v>0</v>
          </cell>
          <cell r="AH101">
            <v>2200</v>
          </cell>
          <cell r="AI101">
            <v>5000</v>
          </cell>
          <cell r="AJ101">
            <v>9200</v>
          </cell>
          <cell r="AK101">
            <v>5600</v>
          </cell>
          <cell r="AL101">
            <v>2600</v>
          </cell>
          <cell r="AM101">
            <v>39000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37058.729999999996</v>
          </cell>
          <cell r="AX101">
            <v>512.54999999999995</v>
          </cell>
          <cell r="AY101">
            <v>0</v>
          </cell>
          <cell r="AZ101">
            <v>5286.15</v>
          </cell>
          <cell r="BA101">
            <v>9174.08</v>
          </cell>
          <cell r="BB101">
            <v>20924.78</v>
          </cell>
          <cell r="BC101">
            <v>10693.54</v>
          </cell>
          <cell r="BD101">
            <v>27966.992411205632</v>
          </cell>
          <cell r="BE101">
            <v>111616.82241120565</v>
          </cell>
          <cell r="BF101">
            <v>6.3526933643258765</v>
          </cell>
          <cell r="BG101">
            <v>17570</v>
          </cell>
        </row>
        <row r="102">
          <cell r="A102" t="str">
            <v>000172</v>
          </cell>
          <cell r="B102" t="str">
            <v>Padasjoki</v>
          </cell>
          <cell r="K102">
            <v>1933.0700000000002</v>
          </cell>
          <cell r="L102">
            <v>0</v>
          </cell>
          <cell r="M102">
            <v>0</v>
          </cell>
          <cell r="N102">
            <v>1363.84</v>
          </cell>
          <cell r="O102">
            <v>582.35</v>
          </cell>
          <cell r="P102">
            <v>840</v>
          </cell>
          <cell r="Q102">
            <v>265</v>
          </cell>
          <cell r="R102">
            <v>3362</v>
          </cell>
          <cell r="S102">
            <v>8346.26</v>
          </cell>
          <cell r="T102">
            <v>5593.5300000000007</v>
          </cell>
          <cell r="U102">
            <v>305.82</v>
          </cell>
          <cell r="V102">
            <v>0</v>
          </cell>
          <cell r="W102">
            <v>254.55</v>
          </cell>
          <cell r="X102">
            <v>186.85</v>
          </cell>
          <cell r="Y102">
            <v>93.75</v>
          </cell>
          <cell r="Z102">
            <v>260.45</v>
          </cell>
          <cell r="AA102">
            <v>3793.5997883154491</v>
          </cell>
          <cell r="AB102">
            <v>10488.549788315449</v>
          </cell>
          <cell r="AE102">
            <v>8300</v>
          </cell>
          <cell r="AF102">
            <v>0</v>
          </cell>
          <cell r="AG102">
            <v>0</v>
          </cell>
          <cell r="AH102">
            <v>800</v>
          </cell>
          <cell r="AI102">
            <v>400</v>
          </cell>
          <cell r="AJ102">
            <v>0</v>
          </cell>
          <cell r="AK102">
            <v>200</v>
          </cell>
          <cell r="AL102">
            <v>800</v>
          </cell>
          <cell r="AM102">
            <v>10500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15826.6</v>
          </cell>
          <cell r="AX102">
            <v>305.82</v>
          </cell>
          <cell r="AY102">
            <v>0</v>
          </cell>
          <cell r="AZ102">
            <v>2418.39</v>
          </cell>
          <cell r="BA102">
            <v>1169.2</v>
          </cell>
          <cell r="BB102">
            <v>933.75</v>
          </cell>
          <cell r="BC102">
            <v>725.45</v>
          </cell>
          <cell r="BD102">
            <v>7955.5997883154487</v>
          </cell>
          <cell r="BE102">
            <v>29334.809788315451</v>
          </cell>
          <cell r="BF102">
            <v>9.8903606838555138</v>
          </cell>
          <cell r="BG102">
            <v>2966</v>
          </cell>
        </row>
        <row r="103">
          <cell r="A103" t="str">
            <v>000173</v>
          </cell>
          <cell r="B103" t="str">
            <v>Pirkkala</v>
          </cell>
          <cell r="K103">
            <v>10341.539999999999</v>
          </cell>
          <cell r="L103">
            <v>3950</v>
          </cell>
          <cell r="M103">
            <v>0</v>
          </cell>
          <cell r="N103">
            <v>1320</v>
          </cell>
          <cell r="O103">
            <v>1810.7660000000001</v>
          </cell>
          <cell r="P103">
            <v>625</v>
          </cell>
          <cell r="Q103">
            <v>4551</v>
          </cell>
          <cell r="R103">
            <v>33049.839999999997</v>
          </cell>
          <cell r="S103">
            <v>55648.145999999993</v>
          </cell>
          <cell r="T103">
            <v>24897.78</v>
          </cell>
          <cell r="U103">
            <v>250.95</v>
          </cell>
          <cell r="V103">
            <v>0</v>
          </cell>
          <cell r="W103">
            <v>477.23</v>
          </cell>
          <cell r="X103">
            <v>1898.02</v>
          </cell>
          <cell r="Y103">
            <v>645.07000000000005</v>
          </cell>
          <cell r="Z103">
            <v>1162.45</v>
          </cell>
          <cell r="AA103">
            <v>20815.927055981821</v>
          </cell>
          <cell r="AB103">
            <v>50147.427055981825</v>
          </cell>
          <cell r="AE103">
            <v>64372</v>
          </cell>
          <cell r="AF103">
            <v>0</v>
          </cell>
          <cell r="AG103">
            <v>0</v>
          </cell>
          <cell r="AH103">
            <v>14896</v>
          </cell>
          <cell r="AI103">
            <v>17944.14</v>
          </cell>
          <cell r="AJ103">
            <v>2660</v>
          </cell>
          <cell r="AK103">
            <v>9576</v>
          </cell>
          <cell r="AL103">
            <v>42200</v>
          </cell>
          <cell r="AM103">
            <v>151648.14000000001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99611.32</v>
          </cell>
          <cell r="AX103">
            <v>4200.95</v>
          </cell>
          <cell r="AY103">
            <v>0</v>
          </cell>
          <cell r="AZ103">
            <v>16693.23</v>
          </cell>
          <cell r="BA103">
            <v>21652.925999999999</v>
          </cell>
          <cell r="BB103">
            <v>3930.07</v>
          </cell>
          <cell r="BC103">
            <v>15289.45</v>
          </cell>
          <cell r="BD103">
            <v>96065.767055981822</v>
          </cell>
          <cell r="BE103">
            <v>257443.71305598185</v>
          </cell>
          <cell r="BF103">
            <v>26.160320399957509</v>
          </cell>
          <cell r="BG103">
            <v>9841</v>
          </cell>
        </row>
        <row r="104">
          <cell r="A104" t="str">
            <v>000174</v>
          </cell>
          <cell r="B104" t="str">
            <v>Pälkäne</v>
          </cell>
          <cell r="K104">
            <v>4555.25</v>
          </cell>
          <cell r="L104">
            <v>260</v>
          </cell>
          <cell r="M104">
            <v>0</v>
          </cell>
          <cell r="N104">
            <v>620</v>
          </cell>
          <cell r="O104">
            <v>2195.1999999999998</v>
          </cell>
          <cell r="P104">
            <v>0</v>
          </cell>
          <cell r="Q104">
            <v>1770.01</v>
          </cell>
          <cell r="R104">
            <v>7497</v>
          </cell>
          <cell r="S104">
            <v>16897.46</v>
          </cell>
          <cell r="T104">
            <v>20766.36</v>
          </cell>
          <cell r="U104">
            <v>6688.43</v>
          </cell>
          <cell r="V104">
            <v>0</v>
          </cell>
          <cell r="W104">
            <v>326.85000000000002</v>
          </cell>
          <cell r="X104">
            <v>12733.28</v>
          </cell>
          <cell r="Y104">
            <v>380.55</v>
          </cell>
          <cell r="Z104">
            <v>4486.72</v>
          </cell>
          <cell r="AA104">
            <v>6977.7741068842333</v>
          </cell>
          <cell r="AB104">
            <v>52359.964106884232</v>
          </cell>
          <cell r="AE104">
            <v>11100</v>
          </cell>
          <cell r="AF104">
            <v>5643.7</v>
          </cell>
          <cell r="AG104">
            <v>0</v>
          </cell>
          <cell r="AH104">
            <v>2114</v>
          </cell>
          <cell r="AI104">
            <v>9435</v>
          </cell>
          <cell r="AJ104">
            <v>0</v>
          </cell>
          <cell r="AK104">
            <v>3996</v>
          </cell>
          <cell r="AL104">
            <v>0</v>
          </cell>
          <cell r="AM104">
            <v>32288.7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36421.61</v>
          </cell>
          <cell r="AX104">
            <v>12592.130000000001</v>
          </cell>
          <cell r="AY104">
            <v>0</v>
          </cell>
          <cell r="AZ104">
            <v>3060.85</v>
          </cell>
          <cell r="BA104">
            <v>24363.48</v>
          </cell>
          <cell r="BB104">
            <v>380.55</v>
          </cell>
          <cell r="BC104">
            <v>10252.73</v>
          </cell>
          <cell r="BD104">
            <v>14474.774106884233</v>
          </cell>
          <cell r="BE104">
            <v>101546.12410688424</v>
          </cell>
          <cell r="BF104">
            <v>47.876531875004353</v>
          </cell>
          <cell r="BG104">
            <v>2121</v>
          </cell>
        </row>
        <row r="105">
          <cell r="A105" t="str">
            <v>000176</v>
          </cell>
          <cell r="B105" t="str">
            <v>Riihimäki</v>
          </cell>
          <cell r="K105">
            <v>13515.710000000001</v>
          </cell>
          <cell r="L105">
            <v>1170.4000000000001</v>
          </cell>
          <cell r="M105">
            <v>0</v>
          </cell>
          <cell r="N105">
            <v>2811</v>
          </cell>
          <cell r="O105">
            <v>20829.060000000001</v>
          </cell>
          <cell r="P105">
            <v>805</v>
          </cell>
          <cell r="Q105">
            <v>10267.17</v>
          </cell>
          <cell r="R105">
            <v>23629</v>
          </cell>
          <cell r="S105">
            <v>73027.34</v>
          </cell>
          <cell r="T105">
            <v>20538.53</v>
          </cell>
          <cell r="U105">
            <v>6753.56</v>
          </cell>
          <cell r="V105">
            <v>0</v>
          </cell>
          <cell r="W105">
            <v>1515.42</v>
          </cell>
          <cell r="X105">
            <v>4544.92</v>
          </cell>
          <cell r="Y105">
            <v>771.82</v>
          </cell>
          <cell r="Z105">
            <v>4505.5</v>
          </cell>
          <cell r="AA105">
            <v>14386.136735338638</v>
          </cell>
          <cell r="AB105">
            <v>53015.886735338638</v>
          </cell>
          <cell r="AE105">
            <v>26300.010000000002</v>
          </cell>
          <cell r="AF105">
            <v>15300</v>
          </cell>
          <cell r="AG105">
            <v>0</v>
          </cell>
          <cell r="AH105">
            <v>3600</v>
          </cell>
          <cell r="AI105">
            <v>17500</v>
          </cell>
          <cell r="AJ105">
            <v>2200</v>
          </cell>
          <cell r="AK105">
            <v>8000</v>
          </cell>
          <cell r="AL105">
            <v>4000</v>
          </cell>
          <cell r="AM105">
            <v>76900.010000000009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60354.25</v>
          </cell>
          <cell r="AX105">
            <v>23223.96</v>
          </cell>
          <cell r="AY105">
            <v>0</v>
          </cell>
          <cell r="AZ105">
            <v>7926.42</v>
          </cell>
          <cell r="BA105">
            <v>42873.98</v>
          </cell>
          <cell r="BB105">
            <v>3776.82</v>
          </cell>
          <cell r="BC105">
            <v>22772.67</v>
          </cell>
          <cell r="BD105">
            <v>42015.136735338638</v>
          </cell>
          <cell r="BE105">
            <v>202943.23673533861</v>
          </cell>
          <cell r="BF105">
            <v>138.7171816372786</v>
          </cell>
          <cell r="BG105">
            <v>1463</v>
          </cell>
        </row>
        <row r="106">
          <cell r="A106" t="str">
            <v>000177</v>
          </cell>
          <cell r="B106" t="str">
            <v>Ruovesi</v>
          </cell>
          <cell r="K106">
            <v>1551.7699999999998</v>
          </cell>
          <cell r="L106">
            <v>1210</v>
          </cell>
          <cell r="M106">
            <v>0</v>
          </cell>
          <cell r="N106">
            <v>634.29999999999995</v>
          </cell>
          <cell r="O106">
            <v>450</v>
          </cell>
          <cell r="P106">
            <v>4067.25</v>
          </cell>
          <cell r="Q106">
            <v>440</v>
          </cell>
          <cell r="R106">
            <v>3955.84</v>
          </cell>
          <cell r="S106">
            <v>12309.16</v>
          </cell>
          <cell r="T106">
            <v>5946.3899999999994</v>
          </cell>
          <cell r="U106">
            <v>1670.67</v>
          </cell>
          <cell r="V106">
            <v>0</v>
          </cell>
          <cell r="W106">
            <v>857.82</v>
          </cell>
          <cell r="X106">
            <v>909.48</v>
          </cell>
          <cell r="Y106">
            <v>1054.67</v>
          </cell>
          <cell r="Z106">
            <v>753.33</v>
          </cell>
          <cell r="AA106">
            <v>5202.3432497494578</v>
          </cell>
          <cell r="AB106">
            <v>16394.703249749458</v>
          </cell>
          <cell r="AE106">
            <v>7500</v>
          </cell>
          <cell r="AF106">
            <v>0</v>
          </cell>
          <cell r="AG106">
            <v>0</v>
          </cell>
          <cell r="AH106">
            <v>1100</v>
          </cell>
          <cell r="AI106">
            <v>0</v>
          </cell>
          <cell r="AJ106">
            <v>2500</v>
          </cell>
          <cell r="AK106">
            <v>500</v>
          </cell>
          <cell r="AL106">
            <v>500</v>
          </cell>
          <cell r="AM106">
            <v>12100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14998.16</v>
          </cell>
          <cell r="AX106">
            <v>2880.67</v>
          </cell>
          <cell r="AY106">
            <v>0</v>
          </cell>
          <cell r="AZ106">
            <v>2592.12</v>
          </cell>
          <cell r="BA106">
            <v>1359.48</v>
          </cell>
          <cell r="BB106">
            <v>7621.92</v>
          </cell>
          <cell r="BC106">
            <v>1693.33</v>
          </cell>
          <cell r="BD106">
            <v>9658.1832497494579</v>
          </cell>
          <cell r="BE106">
            <v>40803.863249749455</v>
          </cell>
          <cell r="BF106">
            <v>18.429929200428841</v>
          </cell>
          <cell r="BG106">
            <v>2214</v>
          </cell>
        </row>
        <row r="107">
          <cell r="A107" t="str">
            <v>000180</v>
          </cell>
          <cell r="B107" t="str">
            <v>Somero</v>
          </cell>
          <cell r="K107">
            <v>2348.19</v>
          </cell>
          <cell r="L107">
            <v>360</v>
          </cell>
          <cell r="M107">
            <v>0</v>
          </cell>
          <cell r="N107">
            <v>1498.28</v>
          </cell>
          <cell r="O107">
            <v>50</v>
          </cell>
          <cell r="P107">
            <v>2036.58</v>
          </cell>
          <cell r="Q107">
            <v>420.61</v>
          </cell>
          <cell r="R107">
            <v>6588.68</v>
          </cell>
          <cell r="S107">
            <v>13302.34</v>
          </cell>
          <cell r="T107">
            <v>5688.4700000000012</v>
          </cell>
          <cell r="U107">
            <v>3227.33</v>
          </cell>
          <cell r="V107">
            <v>0</v>
          </cell>
          <cell r="W107">
            <v>813.95</v>
          </cell>
          <cell r="X107">
            <v>391.2</v>
          </cell>
          <cell r="Y107">
            <v>264.91000000000003</v>
          </cell>
          <cell r="Z107">
            <v>573.95000000000005</v>
          </cell>
          <cell r="AA107">
            <v>2898.769798176455</v>
          </cell>
          <cell r="AB107">
            <v>13858.579798176459</v>
          </cell>
          <cell r="AE107">
            <v>10000</v>
          </cell>
          <cell r="AF107">
            <v>5000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15000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18036.660000000003</v>
          </cell>
          <cell r="AX107">
            <v>8587.33</v>
          </cell>
          <cell r="AY107">
            <v>0</v>
          </cell>
          <cell r="AZ107">
            <v>2312.23</v>
          </cell>
          <cell r="BA107">
            <v>441.2</v>
          </cell>
          <cell r="BB107">
            <v>2301.4899999999998</v>
          </cell>
          <cell r="BC107">
            <v>994.56000000000006</v>
          </cell>
          <cell r="BD107">
            <v>9487.4497981764544</v>
          </cell>
          <cell r="BE107">
            <v>42160.919798176459</v>
          </cell>
          <cell r="BF107">
            <v>2.7518386396564494</v>
          </cell>
          <cell r="BG107">
            <v>15321</v>
          </cell>
        </row>
        <row r="108">
          <cell r="A108" t="str">
            <v>000181</v>
          </cell>
          <cell r="B108" t="str">
            <v>Sääksmäki</v>
          </cell>
          <cell r="K108">
            <v>7502.4299999999994</v>
          </cell>
          <cell r="L108">
            <v>2494</v>
          </cell>
          <cell r="M108">
            <v>0</v>
          </cell>
          <cell r="N108">
            <v>2393</v>
          </cell>
          <cell r="O108">
            <v>4081.75</v>
          </cell>
          <cell r="P108">
            <v>2380</v>
          </cell>
          <cell r="Q108">
            <v>2302</v>
          </cell>
          <cell r="R108">
            <v>27741.899999999998</v>
          </cell>
          <cell r="S108">
            <v>48895.08</v>
          </cell>
          <cell r="T108">
            <v>16130.979999999998</v>
          </cell>
          <cell r="U108">
            <v>3407.64</v>
          </cell>
          <cell r="V108">
            <v>0</v>
          </cell>
          <cell r="W108">
            <v>465.05</v>
          </cell>
          <cell r="X108">
            <v>2022.22</v>
          </cell>
          <cell r="Y108">
            <v>569.4</v>
          </cell>
          <cell r="Z108">
            <v>312.52</v>
          </cell>
          <cell r="AA108">
            <v>14446.157782481996</v>
          </cell>
          <cell r="AB108">
            <v>37353.967782481996</v>
          </cell>
          <cell r="AE108">
            <v>42000</v>
          </cell>
          <cell r="AF108">
            <v>6000</v>
          </cell>
          <cell r="AG108">
            <v>0</v>
          </cell>
          <cell r="AH108">
            <v>5000</v>
          </cell>
          <cell r="AI108">
            <v>10000</v>
          </cell>
          <cell r="AJ108">
            <v>5000</v>
          </cell>
          <cell r="AK108">
            <v>1000</v>
          </cell>
          <cell r="AL108">
            <v>9000</v>
          </cell>
          <cell r="AM108">
            <v>78000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65633.41</v>
          </cell>
          <cell r="AX108">
            <v>11901.64</v>
          </cell>
          <cell r="AY108">
            <v>0</v>
          </cell>
          <cell r="AZ108">
            <v>7858.05</v>
          </cell>
          <cell r="BA108">
            <v>16103.970000000001</v>
          </cell>
          <cell r="BB108">
            <v>7949.4</v>
          </cell>
          <cell r="BC108">
            <v>3614.52</v>
          </cell>
          <cell r="BD108">
            <v>51188.057782481992</v>
          </cell>
          <cell r="BE108">
            <v>164249.047782482</v>
          </cell>
          <cell r="BF108">
            <v>9.3851235805086564</v>
          </cell>
          <cell r="BG108">
            <v>17501</v>
          </cell>
        </row>
        <row r="109">
          <cell r="A109" t="str">
            <v>000182</v>
          </cell>
          <cell r="B109" t="str">
            <v>Tammela</v>
          </cell>
          <cell r="K109">
            <v>2452.4899999999998</v>
          </cell>
          <cell r="L109">
            <v>482</v>
          </cell>
          <cell r="M109">
            <v>0</v>
          </cell>
          <cell r="N109">
            <v>780</v>
          </cell>
          <cell r="O109">
            <v>381</v>
          </cell>
          <cell r="P109">
            <v>0</v>
          </cell>
          <cell r="Q109">
            <v>310</v>
          </cell>
          <cell r="R109">
            <v>5674</v>
          </cell>
          <cell r="S109">
            <v>10079.49</v>
          </cell>
          <cell r="T109">
            <v>2849.5099999999998</v>
          </cell>
          <cell r="U109">
            <v>239.04</v>
          </cell>
          <cell r="V109">
            <v>0</v>
          </cell>
          <cell r="W109">
            <v>274.33999999999997</v>
          </cell>
          <cell r="X109">
            <v>1073.48</v>
          </cell>
          <cell r="Y109">
            <v>453.22</v>
          </cell>
          <cell r="Z109">
            <v>2295.8200000000002</v>
          </cell>
          <cell r="AA109">
            <v>2747.8012531375789</v>
          </cell>
          <cell r="AB109">
            <v>9933.2112531375788</v>
          </cell>
          <cell r="AE109">
            <v>7850</v>
          </cell>
          <cell r="AF109">
            <v>1000</v>
          </cell>
          <cell r="AG109">
            <v>0</v>
          </cell>
          <cell r="AH109">
            <v>1000</v>
          </cell>
          <cell r="AI109">
            <v>1000</v>
          </cell>
          <cell r="AJ109">
            <v>0</v>
          </cell>
          <cell r="AK109">
            <v>6000</v>
          </cell>
          <cell r="AL109">
            <v>1000</v>
          </cell>
          <cell r="AM109">
            <v>17850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13152</v>
          </cell>
          <cell r="AX109">
            <v>1721.04</v>
          </cell>
          <cell r="AY109">
            <v>0</v>
          </cell>
          <cell r="AZ109">
            <v>2054.34</v>
          </cell>
          <cell r="BA109">
            <v>2454.48</v>
          </cell>
          <cell r="BB109">
            <v>453.22</v>
          </cell>
          <cell r="BC109">
            <v>8605.82</v>
          </cell>
          <cell r="BD109">
            <v>9421.8012531375789</v>
          </cell>
          <cell r="BE109">
            <v>37862.70125313758</v>
          </cell>
          <cell r="BF109">
            <v>24.193419331078328</v>
          </cell>
          <cell r="BG109">
            <v>1565</v>
          </cell>
        </row>
        <row r="110">
          <cell r="A110" t="str">
            <v>000189</v>
          </cell>
          <cell r="B110" t="str">
            <v>Harju</v>
          </cell>
          <cell r="K110">
            <v>17205.149999999998</v>
          </cell>
          <cell r="L110">
            <v>0</v>
          </cell>
          <cell r="M110">
            <v>0</v>
          </cell>
          <cell r="N110">
            <v>3786.68</v>
          </cell>
          <cell r="O110">
            <v>3142.88</v>
          </cell>
          <cell r="P110">
            <v>2269</v>
          </cell>
          <cell r="Q110">
            <v>5707</v>
          </cell>
          <cell r="R110">
            <v>69786.499999999985</v>
          </cell>
          <cell r="S110">
            <v>101897.20999999999</v>
          </cell>
          <cell r="T110">
            <v>23628.36</v>
          </cell>
          <cell r="U110">
            <v>2072.67</v>
          </cell>
          <cell r="V110">
            <v>0</v>
          </cell>
          <cell r="W110">
            <v>2440.54</v>
          </cell>
          <cell r="X110">
            <v>4278.22</v>
          </cell>
          <cell r="Y110">
            <v>3039.81</v>
          </cell>
          <cell r="Z110">
            <v>1292.6500000000001</v>
          </cell>
          <cell r="AA110">
            <v>24801.636287005713</v>
          </cell>
          <cell r="AB110">
            <v>61553.886287005713</v>
          </cell>
          <cell r="AE110">
            <v>77805.659999999989</v>
          </cell>
          <cell r="AF110">
            <v>225.62</v>
          </cell>
          <cell r="AG110">
            <v>0</v>
          </cell>
          <cell r="AH110">
            <v>10433.48</v>
          </cell>
          <cell r="AI110">
            <v>15000</v>
          </cell>
          <cell r="AJ110">
            <v>15390.23</v>
          </cell>
          <cell r="AK110">
            <v>10158.57</v>
          </cell>
          <cell r="AL110">
            <v>47016.41</v>
          </cell>
          <cell r="AM110">
            <v>176029.96999999997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118639.16999999998</v>
          </cell>
          <cell r="AX110">
            <v>2298.29</v>
          </cell>
          <cell r="AY110">
            <v>0</v>
          </cell>
          <cell r="AZ110">
            <v>16660.699999999997</v>
          </cell>
          <cell r="BA110">
            <v>22421.1</v>
          </cell>
          <cell r="BB110">
            <v>20699.04</v>
          </cell>
          <cell r="BC110">
            <v>17158.22</v>
          </cell>
          <cell r="BD110">
            <v>141604.54628700571</v>
          </cell>
          <cell r="BE110">
            <v>339481.06628700567</v>
          </cell>
          <cell r="BF110">
            <v>84.891489444112452</v>
          </cell>
          <cell r="BG110">
            <v>3999</v>
          </cell>
        </row>
        <row r="111">
          <cell r="A111" t="str">
            <v>000192</v>
          </cell>
          <cell r="B111" t="str">
            <v>Tuulos</v>
          </cell>
          <cell r="K111">
            <v>7036.4</v>
          </cell>
          <cell r="L111">
            <v>0</v>
          </cell>
          <cell r="M111">
            <v>0</v>
          </cell>
          <cell r="N111">
            <v>605</v>
          </cell>
          <cell r="O111">
            <v>0</v>
          </cell>
          <cell r="P111">
            <v>0</v>
          </cell>
          <cell r="Q111">
            <v>75</v>
          </cell>
          <cell r="R111">
            <v>3078</v>
          </cell>
          <cell r="S111">
            <v>10794.4</v>
          </cell>
          <cell r="T111">
            <v>1267.2399999999998</v>
          </cell>
          <cell r="U111">
            <v>111.4</v>
          </cell>
          <cell r="V111">
            <v>0</v>
          </cell>
          <cell r="W111">
            <v>80.55</v>
          </cell>
          <cell r="X111">
            <v>62.4</v>
          </cell>
          <cell r="Y111">
            <v>19.45</v>
          </cell>
          <cell r="Z111">
            <v>120.35</v>
          </cell>
          <cell r="AA111">
            <v>1917.8026273373148</v>
          </cell>
          <cell r="AB111">
            <v>3579.1926273373147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7.35</v>
          </cell>
          <cell r="AM111">
            <v>7.35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8303.64</v>
          </cell>
          <cell r="AX111">
            <v>111.4</v>
          </cell>
          <cell r="AY111">
            <v>0</v>
          </cell>
          <cell r="AZ111">
            <v>685.55</v>
          </cell>
          <cell r="BA111">
            <v>62.4</v>
          </cell>
          <cell r="BB111">
            <v>19.45</v>
          </cell>
          <cell r="BC111">
            <v>195.35</v>
          </cell>
          <cell r="BD111">
            <v>5003.1526273373147</v>
          </cell>
          <cell r="BE111">
            <v>14380.942627337314</v>
          </cell>
          <cell r="BF111">
            <v>1.3443902615067134</v>
          </cell>
          <cell r="BG111">
            <v>10697</v>
          </cell>
        </row>
        <row r="112">
          <cell r="A112" t="str">
            <v>000194</v>
          </cell>
          <cell r="B112" t="str">
            <v>Urjala</v>
          </cell>
          <cell r="K112">
            <v>1339.8</v>
          </cell>
          <cell r="L112">
            <v>3</v>
          </cell>
          <cell r="M112">
            <v>0</v>
          </cell>
          <cell r="N112">
            <v>446</v>
          </cell>
          <cell r="O112">
            <v>677.49</v>
          </cell>
          <cell r="P112">
            <v>1327.59</v>
          </cell>
          <cell r="Q112">
            <v>430</v>
          </cell>
          <cell r="R112">
            <v>3441</v>
          </cell>
          <cell r="S112">
            <v>7664.88</v>
          </cell>
          <cell r="T112">
            <v>3992.3100000000009</v>
          </cell>
          <cell r="U112">
            <v>104.1</v>
          </cell>
          <cell r="V112">
            <v>0</v>
          </cell>
          <cell r="W112">
            <v>393.2</v>
          </cell>
          <cell r="X112">
            <v>665.8</v>
          </cell>
          <cell r="Y112">
            <v>273</v>
          </cell>
          <cell r="Z112">
            <v>465.14</v>
          </cell>
          <cell r="AA112">
            <v>4841.8197745331181</v>
          </cell>
          <cell r="AB112">
            <v>10735.369774533119</v>
          </cell>
          <cell r="AE112">
            <v>6800</v>
          </cell>
          <cell r="AF112">
            <v>0</v>
          </cell>
          <cell r="AG112">
            <v>0</v>
          </cell>
          <cell r="AH112">
            <v>3200</v>
          </cell>
          <cell r="AI112">
            <v>400</v>
          </cell>
          <cell r="AJ112">
            <v>0</v>
          </cell>
          <cell r="AK112">
            <v>400</v>
          </cell>
          <cell r="AL112">
            <v>4000</v>
          </cell>
          <cell r="AM112">
            <v>14800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12132.11</v>
          </cell>
          <cell r="AX112">
            <v>107.1</v>
          </cell>
          <cell r="AY112">
            <v>0</v>
          </cell>
          <cell r="AZ112">
            <v>4039.2</v>
          </cell>
          <cell r="BA112">
            <v>1743.29</v>
          </cell>
          <cell r="BB112">
            <v>1600.59</v>
          </cell>
          <cell r="BC112">
            <v>1295.1399999999999</v>
          </cell>
          <cell r="BD112">
            <v>12282.819774533118</v>
          </cell>
          <cell r="BE112">
            <v>33200.24977453312</v>
          </cell>
          <cell r="BF112">
            <v>9.4722538586399772</v>
          </cell>
          <cell r="BG112">
            <v>3505</v>
          </cell>
        </row>
        <row r="113">
          <cell r="A113" t="str">
            <v>000197</v>
          </cell>
          <cell r="B113" t="str">
            <v>Vesilahti</v>
          </cell>
          <cell r="K113">
            <v>894.68000000000006</v>
          </cell>
          <cell r="L113">
            <v>120</v>
          </cell>
          <cell r="M113">
            <v>0</v>
          </cell>
          <cell r="N113">
            <v>80</v>
          </cell>
          <cell r="O113">
            <v>50</v>
          </cell>
          <cell r="P113">
            <v>710</v>
          </cell>
          <cell r="Q113">
            <v>220</v>
          </cell>
          <cell r="R113">
            <v>4683</v>
          </cell>
          <cell r="S113">
            <v>6757.68</v>
          </cell>
          <cell r="T113">
            <v>1498.9300000000003</v>
          </cell>
          <cell r="U113">
            <v>407.8</v>
          </cell>
          <cell r="V113">
            <v>0</v>
          </cell>
          <cell r="W113">
            <v>137.19999999999999</v>
          </cell>
          <cell r="X113">
            <v>593.20000000000005</v>
          </cell>
          <cell r="Y113">
            <v>85.95</v>
          </cell>
          <cell r="Z113">
            <v>391.85</v>
          </cell>
          <cell r="AA113">
            <v>1868.8454419441057</v>
          </cell>
          <cell r="AB113">
            <v>4983.7754419441053</v>
          </cell>
          <cell r="AE113">
            <v>5900</v>
          </cell>
          <cell r="AF113">
            <v>5900</v>
          </cell>
          <cell r="AG113">
            <v>0</v>
          </cell>
          <cell r="AH113">
            <v>500</v>
          </cell>
          <cell r="AI113">
            <v>0</v>
          </cell>
          <cell r="AJ113">
            <v>500</v>
          </cell>
          <cell r="AK113">
            <v>4500</v>
          </cell>
          <cell r="AL113">
            <v>2000</v>
          </cell>
          <cell r="AM113">
            <v>19300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8293.61</v>
          </cell>
          <cell r="AX113">
            <v>6427.8</v>
          </cell>
          <cell r="AY113">
            <v>0</v>
          </cell>
          <cell r="AZ113">
            <v>717.2</v>
          </cell>
          <cell r="BA113">
            <v>643.20000000000005</v>
          </cell>
          <cell r="BB113">
            <v>1295.95</v>
          </cell>
          <cell r="BC113">
            <v>5111.8500000000004</v>
          </cell>
          <cell r="BD113">
            <v>8551.8454419441059</v>
          </cell>
          <cell r="BE113">
            <v>31041.455441944105</v>
          </cell>
          <cell r="BF113">
            <v>2.4040780236945558</v>
          </cell>
          <cell r="BG113">
            <v>12912</v>
          </cell>
        </row>
        <row r="114">
          <cell r="A114" t="str">
            <v>000200</v>
          </cell>
          <cell r="B114" t="str">
            <v>Ylöjärvi</v>
          </cell>
          <cell r="K114">
            <v>13923.819999999998</v>
          </cell>
          <cell r="L114">
            <v>0</v>
          </cell>
          <cell r="M114">
            <v>0</v>
          </cell>
          <cell r="N114">
            <v>2265.92</v>
          </cell>
          <cell r="O114">
            <v>4385</v>
          </cell>
          <cell r="P114">
            <v>6900</v>
          </cell>
          <cell r="Q114">
            <v>4255</v>
          </cell>
          <cell r="R114">
            <v>22907.759999999995</v>
          </cell>
          <cell r="S114">
            <v>54637.499999999993</v>
          </cell>
          <cell r="T114">
            <v>49306.299999999996</v>
          </cell>
          <cell r="U114">
            <v>532.38</v>
          </cell>
          <cell r="V114">
            <v>0</v>
          </cell>
          <cell r="W114">
            <v>1623.2</v>
          </cell>
          <cell r="X114">
            <v>5172.5</v>
          </cell>
          <cell r="Y114">
            <v>10980.29</v>
          </cell>
          <cell r="Z114">
            <v>8240.5300000000007</v>
          </cell>
          <cell r="AA114">
            <v>17094.966614175359</v>
          </cell>
          <cell r="AB114">
            <v>92950.166614175338</v>
          </cell>
          <cell r="AE114">
            <v>263163.95999999996</v>
          </cell>
          <cell r="AF114">
            <v>131.5</v>
          </cell>
          <cell r="AG114">
            <v>0</v>
          </cell>
          <cell r="AH114">
            <v>348</v>
          </cell>
          <cell r="AI114">
            <v>1917.5</v>
          </cell>
          <cell r="AJ114">
            <v>27770</v>
          </cell>
          <cell r="AK114">
            <v>20870.009999999998</v>
          </cell>
          <cell r="AL114">
            <v>115000</v>
          </cell>
          <cell r="AM114">
            <v>429200.97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326394.07999999996</v>
          </cell>
          <cell r="AX114">
            <v>663.88</v>
          </cell>
          <cell r="AY114">
            <v>0</v>
          </cell>
          <cell r="AZ114">
            <v>4237.12</v>
          </cell>
          <cell r="BA114">
            <v>11475</v>
          </cell>
          <cell r="BB114">
            <v>45650.29</v>
          </cell>
          <cell r="BC114">
            <v>33365.54</v>
          </cell>
          <cell r="BD114">
            <v>155002.72661417536</v>
          </cell>
          <cell r="BE114">
            <v>576788.63661417528</v>
          </cell>
          <cell r="BF114">
            <v>184.74972345104911</v>
          </cell>
          <cell r="BG114">
            <v>3122</v>
          </cell>
        </row>
        <row r="115">
          <cell r="A115" t="str">
            <v>000201</v>
          </cell>
          <cell r="B115" t="str">
            <v>Ypäjä</v>
          </cell>
          <cell r="K115">
            <v>704.59999999999991</v>
          </cell>
          <cell r="L115">
            <v>171.53</v>
          </cell>
          <cell r="M115">
            <v>0</v>
          </cell>
          <cell r="N115">
            <v>75</v>
          </cell>
          <cell r="O115">
            <v>840</v>
          </cell>
          <cell r="P115">
            <v>0</v>
          </cell>
          <cell r="Q115">
            <v>65</v>
          </cell>
          <cell r="R115">
            <v>1503</v>
          </cell>
          <cell r="S115">
            <v>3359.13</v>
          </cell>
          <cell r="T115">
            <v>957.82</v>
          </cell>
          <cell r="U115">
            <v>2028.18</v>
          </cell>
          <cell r="V115">
            <v>0</v>
          </cell>
          <cell r="W115">
            <v>0</v>
          </cell>
          <cell r="X115">
            <v>0</v>
          </cell>
          <cell r="Y115">
            <v>52.72</v>
          </cell>
          <cell r="Z115">
            <v>93.9</v>
          </cell>
          <cell r="AA115">
            <v>1708.6040014494622</v>
          </cell>
          <cell r="AB115">
            <v>4841.2240014494619</v>
          </cell>
          <cell r="AE115">
            <v>1500</v>
          </cell>
          <cell r="AF115">
            <v>1500</v>
          </cell>
          <cell r="AG115">
            <v>0</v>
          </cell>
          <cell r="AH115">
            <v>203.5</v>
          </cell>
          <cell r="AI115">
            <v>150</v>
          </cell>
          <cell r="AJ115">
            <v>0</v>
          </cell>
          <cell r="AK115">
            <v>0</v>
          </cell>
          <cell r="AL115">
            <v>600</v>
          </cell>
          <cell r="AM115">
            <v>3953.5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3162.42</v>
          </cell>
          <cell r="AX115">
            <v>3699.71</v>
          </cell>
          <cell r="AY115">
            <v>0</v>
          </cell>
          <cell r="AZ115">
            <v>278.5</v>
          </cell>
          <cell r="BA115">
            <v>990</v>
          </cell>
          <cell r="BB115">
            <v>52.72</v>
          </cell>
          <cell r="BC115">
            <v>158.9</v>
          </cell>
          <cell r="BD115">
            <v>3811.604001449462</v>
          </cell>
          <cell r="BE115">
            <v>12153.854001449461</v>
          </cell>
          <cell r="BF115">
            <v>1.8808192512301858</v>
          </cell>
          <cell r="BG115">
            <v>6462</v>
          </cell>
        </row>
        <row r="116">
          <cell r="A116" t="str">
            <v>000203</v>
          </cell>
          <cell r="B116" t="str">
            <v>Alavieska</v>
          </cell>
          <cell r="K116">
            <v>1394.87</v>
          </cell>
          <cell r="L116">
            <v>0</v>
          </cell>
          <cell r="M116">
            <v>0</v>
          </cell>
          <cell r="N116">
            <v>520</v>
          </cell>
          <cell r="O116">
            <v>2265</v>
          </cell>
          <cell r="P116">
            <v>95</v>
          </cell>
          <cell r="Q116">
            <v>165</v>
          </cell>
          <cell r="R116">
            <v>1942</v>
          </cell>
          <cell r="S116">
            <v>6381.87</v>
          </cell>
          <cell r="T116">
            <v>6740.9699999999993</v>
          </cell>
          <cell r="U116">
            <v>3489.89</v>
          </cell>
          <cell r="V116">
            <v>0</v>
          </cell>
          <cell r="W116">
            <v>814.35</v>
          </cell>
          <cell r="X116">
            <v>2331.5</v>
          </cell>
          <cell r="Y116">
            <v>95.38</v>
          </cell>
          <cell r="Z116">
            <v>146.55000000000001</v>
          </cell>
          <cell r="AA116">
            <v>4236.6854002423634</v>
          </cell>
          <cell r="AB116">
            <v>17855.32540024236</v>
          </cell>
          <cell r="AE116">
            <v>2500</v>
          </cell>
          <cell r="AF116">
            <v>1300</v>
          </cell>
          <cell r="AG116">
            <v>0</v>
          </cell>
          <cell r="AH116">
            <v>1000</v>
          </cell>
          <cell r="AI116">
            <v>1300</v>
          </cell>
          <cell r="AJ116">
            <v>0</v>
          </cell>
          <cell r="AK116">
            <v>0</v>
          </cell>
          <cell r="AL116">
            <v>1700</v>
          </cell>
          <cell r="AM116">
            <v>7800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10635.84</v>
          </cell>
          <cell r="AX116">
            <v>4789.8899999999994</v>
          </cell>
          <cell r="AY116">
            <v>0</v>
          </cell>
          <cell r="AZ116">
            <v>2334.35</v>
          </cell>
          <cell r="BA116">
            <v>5896.5</v>
          </cell>
          <cell r="BB116">
            <v>190.38</v>
          </cell>
          <cell r="BC116">
            <v>311.55</v>
          </cell>
          <cell r="BD116">
            <v>7878.6854002423634</v>
          </cell>
          <cell r="BE116">
            <v>32037.195400242363</v>
          </cell>
          <cell r="BF116">
            <v>7.6188336266925951</v>
          </cell>
          <cell r="BG116">
            <v>4205</v>
          </cell>
        </row>
        <row r="117">
          <cell r="A117" t="str">
            <v>000204</v>
          </cell>
          <cell r="B117" t="str">
            <v>Enontekiö</v>
          </cell>
          <cell r="K117">
            <v>1162.27</v>
          </cell>
          <cell r="L117">
            <v>1144.3499999999999</v>
          </cell>
          <cell r="M117">
            <v>0</v>
          </cell>
          <cell r="N117">
            <v>257</v>
          </cell>
          <cell r="O117">
            <v>0</v>
          </cell>
          <cell r="P117">
            <v>50</v>
          </cell>
          <cell r="Q117">
            <v>0</v>
          </cell>
          <cell r="R117">
            <v>2903</v>
          </cell>
          <cell r="S117">
            <v>5516.62</v>
          </cell>
          <cell r="T117">
            <v>2456.27</v>
          </cell>
          <cell r="U117">
            <v>1767.59</v>
          </cell>
          <cell r="V117">
            <v>0</v>
          </cell>
          <cell r="W117">
            <v>470.44</v>
          </cell>
          <cell r="X117">
            <v>1530.98</v>
          </cell>
          <cell r="Y117">
            <v>202.95</v>
          </cell>
          <cell r="Z117">
            <v>130</v>
          </cell>
          <cell r="AA117">
            <v>855.30517791443549</v>
          </cell>
          <cell r="AB117">
            <v>7413.5351779144339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3618.54</v>
          </cell>
          <cell r="AX117">
            <v>2911.9399999999996</v>
          </cell>
          <cell r="AY117">
            <v>0</v>
          </cell>
          <cell r="AZ117">
            <v>727.44</v>
          </cell>
          <cell r="BA117">
            <v>1530.98</v>
          </cell>
          <cell r="BB117">
            <v>252.95</v>
          </cell>
          <cell r="BC117">
            <v>130</v>
          </cell>
          <cell r="BD117">
            <v>3758.3051779144353</v>
          </cell>
          <cell r="BE117">
            <v>12930.155177914436</v>
          </cell>
          <cell r="BF117">
            <v>1.0191656954295292</v>
          </cell>
          <cell r="BG117">
            <v>12687</v>
          </cell>
        </row>
        <row r="118">
          <cell r="A118" t="str">
            <v>000205</v>
          </cell>
          <cell r="B118" t="str">
            <v>Haapajärvi</v>
          </cell>
          <cell r="K118">
            <v>2760.54</v>
          </cell>
          <cell r="L118">
            <v>0</v>
          </cell>
          <cell r="M118">
            <v>0</v>
          </cell>
          <cell r="N118">
            <v>500</v>
          </cell>
          <cell r="O118">
            <v>4604</v>
          </cell>
          <cell r="P118">
            <v>921.74</v>
          </cell>
          <cell r="Q118">
            <v>120</v>
          </cell>
          <cell r="R118">
            <v>7438</v>
          </cell>
          <cell r="S118">
            <v>16344.28</v>
          </cell>
          <cell r="T118">
            <v>8586.6700000000019</v>
          </cell>
          <cell r="U118">
            <v>226.25</v>
          </cell>
          <cell r="V118">
            <v>0</v>
          </cell>
          <cell r="W118">
            <v>3063.65</v>
          </cell>
          <cell r="X118">
            <v>115.17</v>
          </cell>
          <cell r="Y118">
            <v>141.30000000000001</v>
          </cell>
          <cell r="Z118">
            <v>2116</v>
          </cell>
          <cell r="AA118">
            <v>4931.4690809108815</v>
          </cell>
          <cell r="AB118">
            <v>19180.509080910881</v>
          </cell>
          <cell r="AE118">
            <v>7500</v>
          </cell>
          <cell r="AF118">
            <v>0</v>
          </cell>
          <cell r="AG118">
            <v>0</v>
          </cell>
          <cell r="AH118">
            <v>3500</v>
          </cell>
          <cell r="AI118">
            <v>1750</v>
          </cell>
          <cell r="AJ118">
            <v>0</v>
          </cell>
          <cell r="AK118">
            <v>1750</v>
          </cell>
          <cell r="AL118">
            <v>1700</v>
          </cell>
          <cell r="AM118">
            <v>16200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18847.210000000003</v>
          </cell>
          <cell r="AX118">
            <v>226.25</v>
          </cell>
          <cell r="AY118">
            <v>0</v>
          </cell>
          <cell r="AZ118">
            <v>7063.65</v>
          </cell>
          <cell r="BA118">
            <v>6469.17</v>
          </cell>
          <cell r="BB118">
            <v>1063.04</v>
          </cell>
          <cell r="BC118">
            <v>3986</v>
          </cell>
          <cell r="BD118">
            <v>14069.469080910882</v>
          </cell>
          <cell r="BE118">
            <v>51724.789080910879</v>
          </cell>
          <cell r="BF118">
            <v>1.5072203823332035</v>
          </cell>
          <cell r="BG118">
            <v>34318</v>
          </cell>
        </row>
        <row r="119">
          <cell r="A119" t="str">
            <v>000206</v>
          </cell>
          <cell r="B119" t="str">
            <v>Haapavesi</v>
          </cell>
          <cell r="K119">
            <v>6632.96</v>
          </cell>
          <cell r="L119">
            <v>0</v>
          </cell>
          <cell r="M119">
            <v>0</v>
          </cell>
          <cell r="N119">
            <v>260</v>
          </cell>
          <cell r="O119">
            <v>765</v>
          </cell>
          <cell r="P119">
            <v>630</v>
          </cell>
          <cell r="Q119">
            <v>1056.56</v>
          </cell>
          <cell r="R119">
            <v>7667.6</v>
          </cell>
          <cell r="S119">
            <v>17012.12</v>
          </cell>
          <cell r="T119">
            <v>2377.56</v>
          </cell>
          <cell r="U119">
            <v>2416.23</v>
          </cell>
          <cell r="V119">
            <v>0</v>
          </cell>
          <cell r="W119">
            <v>117.4</v>
          </cell>
          <cell r="X119">
            <v>1373.55</v>
          </cell>
          <cell r="Y119">
            <v>355.61</v>
          </cell>
          <cell r="Z119">
            <v>99.5</v>
          </cell>
          <cell r="AA119">
            <v>7327.9278612906146</v>
          </cell>
          <cell r="AB119">
            <v>14067.777861290615</v>
          </cell>
          <cell r="AE119">
            <v>5500</v>
          </cell>
          <cell r="AF119">
            <v>0</v>
          </cell>
          <cell r="AG119">
            <v>0</v>
          </cell>
          <cell r="AH119">
            <v>0</v>
          </cell>
          <cell r="AI119">
            <v>1250</v>
          </cell>
          <cell r="AJ119">
            <v>0</v>
          </cell>
          <cell r="AK119">
            <v>0</v>
          </cell>
          <cell r="AL119">
            <v>0</v>
          </cell>
          <cell r="AM119">
            <v>6750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14510.52</v>
          </cell>
          <cell r="AX119">
            <v>2416.23</v>
          </cell>
          <cell r="AY119">
            <v>0</v>
          </cell>
          <cell r="AZ119">
            <v>377.4</v>
          </cell>
          <cell r="BA119">
            <v>3388.55</v>
          </cell>
          <cell r="BB119">
            <v>985.61</v>
          </cell>
          <cell r="BC119">
            <v>1156.06</v>
          </cell>
          <cell r="BD119">
            <v>14995.527861290615</v>
          </cell>
          <cell r="BE119">
            <v>37829.897861290621</v>
          </cell>
          <cell r="BF119">
            <v>12.70312218310632</v>
          </cell>
          <cell r="BG119">
            <v>2978</v>
          </cell>
        </row>
        <row r="120">
          <cell r="A120" t="str">
            <v>000207</v>
          </cell>
          <cell r="B120" t="str">
            <v>Hailuoto</v>
          </cell>
          <cell r="K120">
            <v>191.13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1163</v>
          </cell>
          <cell r="S120">
            <v>1354.13</v>
          </cell>
          <cell r="T120">
            <v>1970.2599999999998</v>
          </cell>
          <cell r="U120">
            <v>98.15</v>
          </cell>
          <cell r="V120">
            <v>0</v>
          </cell>
          <cell r="W120">
            <v>91.85</v>
          </cell>
          <cell r="X120">
            <v>30.7</v>
          </cell>
          <cell r="Y120">
            <v>39.1</v>
          </cell>
          <cell r="Z120">
            <v>137.85</v>
          </cell>
          <cell r="AA120">
            <v>1205.7384901657456</v>
          </cell>
          <cell r="AB120">
            <v>3573.648490165745</v>
          </cell>
          <cell r="AE120">
            <v>750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750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2911.39</v>
          </cell>
          <cell r="AX120">
            <v>98.15</v>
          </cell>
          <cell r="AY120">
            <v>0</v>
          </cell>
          <cell r="AZ120">
            <v>91.85</v>
          </cell>
          <cell r="BA120">
            <v>30.7</v>
          </cell>
          <cell r="BB120">
            <v>39.1</v>
          </cell>
          <cell r="BC120">
            <v>137.85</v>
          </cell>
          <cell r="BD120">
            <v>2368.7384901657456</v>
          </cell>
          <cell r="BE120">
            <v>5677.7784901657451</v>
          </cell>
          <cell r="BF120">
            <v>0.73479726804267442</v>
          </cell>
          <cell r="BG120">
            <v>7727</v>
          </cell>
        </row>
        <row r="121">
          <cell r="A121" t="str">
            <v>000208</v>
          </cell>
          <cell r="B121" t="str">
            <v>Halsua</v>
          </cell>
          <cell r="K121">
            <v>605.29</v>
          </cell>
          <cell r="L121">
            <v>550</v>
          </cell>
          <cell r="M121">
            <v>0</v>
          </cell>
          <cell r="N121">
            <v>130</v>
          </cell>
          <cell r="O121">
            <v>5125</v>
          </cell>
          <cell r="P121">
            <v>500</v>
          </cell>
          <cell r="Q121">
            <v>0</v>
          </cell>
          <cell r="R121">
            <v>1521</v>
          </cell>
          <cell r="S121">
            <v>8431.2900000000009</v>
          </cell>
          <cell r="T121">
            <v>2293.5000000000005</v>
          </cell>
          <cell r="U121">
            <v>4106.8900000000003</v>
          </cell>
          <cell r="V121">
            <v>0</v>
          </cell>
          <cell r="W121">
            <v>0</v>
          </cell>
          <cell r="X121">
            <v>750.6</v>
          </cell>
          <cell r="Y121">
            <v>701.91</v>
          </cell>
          <cell r="Z121">
            <v>203.85</v>
          </cell>
          <cell r="AA121">
            <v>1809.4519688204268</v>
          </cell>
          <cell r="AB121">
            <v>9866.2019688204291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2898.7900000000004</v>
          </cell>
          <cell r="AX121">
            <v>4656.8900000000003</v>
          </cell>
          <cell r="AY121">
            <v>0</v>
          </cell>
          <cell r="AZ121">
            <v>130</v>
          </cell>
          <cell r="BA121">
            <v>5875.6</v>
          </cell>
          <cell r="BB121">
            <v>1201.9099999999999</v>
          </cell>
          <cell r="BC121">
            <v>203.85</v>
          </cell>
          <cell r="BD121">
            <v>3330.4519688204268</v>
          </cell>
          <cell r="BE121">
            <v>18297.491968820428</v>
          </cell>
          <cell r="BF121">
            <v>4.7025165687022428</v>
          </cell>
          <cell r="BG121">
            <v>3891</v>
          </cell>
        </row>
        <row r="122">
          <cell r="A122" t="str">
            <v>000209</v>
          </cell>
          <cell r="B122" t="str">
            <v>Haukipudas</v>
          </cell>
          <cell r="K122">
            <v>5625.83</v>
          </cell>
          <cell r="L122">
            <v>360</v>
          </cell>
          <cell r="M122">
            <v>0</v>
          </cell>
          <cell r="N122">
            <v>385</v>
          </cell>
          <cell r="O122">
            <v>695</v>
          </cell>
          <cell r="P122">
            <v>3436.95</v>
          </cell>
          <cell r="Q122">
            <v>1231</v>
          </cell>
          <cell r="R122">
            <v>13747.75</v>
          </cell>
          <cell r="S122">
            <v>25481.53</v>
          </cell>
          <cell r="T122">
            <v>6038.9300000000012</v>
          </cell>
          <cell r="U122">
            <v>100.15</v>
          </cell>
          <cell r="V122">
            <v>0</v>
          </cell>
          <cell r="W122">
            <v>124.1</v>
          </cell>
          <cell r="X122">
            <v>6610.15</v>
          </cell>
          <cell r="Y122">
            <v>42.84</v>
          </cell>
          <cell r="Z122">
            <v>230.87</v>
          </cell>
          <cell r="AA122">
            <v>5088.1569970701339</v>
          </cell>
          <cell r="AB122">
            <v>18235.196997070136</v>
          </cell>
          <cell r="AE122">
            <v>21613.32</v>
          </cell>
          <cell r="AF122">
            <v>2811.93</v>
          </cell>
          <cell r="AG122">
            <v>0</v>
          </cell>
          <cell r="AH122">
            <v>1362.44</v>
          </cell>
          <cell r="AI122">
            <v>2264.9983898344885</v>
          </cell>
          <cell r="AJ122">
            <v>2330</v>
          </cell>
          <cell r="AK122">
            <v>3433.74</v>
          </cell>
          <cell r="AL122">
            <v>21912.879999999997</v>
          </cell>
          <cell r="AM122">
            <v>55729.308389834485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33278.080000000002</v>
          </cell>
          <cell r="AX122">
            <v>3272.08</v>
          </cell>
          <cell r="AY122">
            <v>0</v>
          </cell>
          <cell r="AZ122">
            <v>1871.54</v>
          </cell>
          <cell r="BA122">
            <v>9570.1483898344886</v>
          </cell>
          <cell r="BB122">
            <v>5809.79</v>
          </cell>
          <cell r="BC122">
            <v>4895.6099999999997</v>
          </cell>
          <cell r="BD122">
            <v>40748.786997070129</v>
          </cell>
          <cell r="BE122">
            <v>99446.035386904623</v>
          </cell>
          <cell r="BF122">
            <v>17.937596570509491</v>
          </cell>
          <cell r="BG122">
            <v>5544</v>
          </cell>
        </row>
        <row r="123">
          <cell r="A123" t="str">
            <v>000211</v>
          </cell>
          <cell r="B123" t="str">
            <v>Ii</v>
          </cell>
          <cell r="K123">
            <v>3083.83</v>
          </cell>
          <cell r="L123">
            <v>50</v>
          </cell>
          <cell r="M123">
            <v>0</v>
          </cell>
          <cell r="N123">
            <v>280</v>
          </cell>
          <cell r="O123">
            <v>0</v>
          </cell>
          <cell r="P123">
            <v>0</v>
          </cell>
          <cell r="Q123">
            <v>296.47000000000003</v>
          </cell>
          <cell r="R123">
            <v>3680</v>
          </cell>
          <cell r="S123">
            <v>7390.3</v>
          </cell>
          <cell r="T123">
            <v>1316.0100000000002</v>
          </cell>
          <cell r="U123">
            <v>1561.6</v>
          </cell>
          <cell r="V123">
            <v>0</v>
          </cell>
          <cell r="W123">
            <v>151.01</v>
          </cell>
          <cell r="X123">
            <v>109.5</v>
          </cell>
          <cell r="Y123">
            <v>60.95</v>
          </cell>
          <cell r="Z123">
            <v>0</v>
          </cell>
          <cell r="AA123">
            <v>3380.3579632741839</v>
          </cell>
          <cell r="AB123">
            <v>6579.4279632741836</v>
          </cell>
          <cell r="AE123">
            <v>0</v>
          </cell>
          <cell r="AF123">
            <v>9500</v>
          </cell>
          <cell r="AG123">
            <v>0</v>
          </cell>
          <cell r="AH123">
            <v>500</v>
          </cell>
          <cell r="AI123">
            <v>1000</v>
          </cell>
          <cell r="AJ123">
            <v>0</v>
          </cell>
          <cell r="AK123">
            <v>0</v>
          </cell>
          <cell r="AL123">
            <v>600</v>
          </cell>
          <cell r="AM123">
            <v>11600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4399.84</v>
          </cell>
          <cell r="AX123">
            <v>11111.6</v>
          </cell>
          <cell r="AY123">
            <v>0</v>
          </cell>
          <cell r="AZ123">
            <v>931.01</v>
          </cell>
          <cell r="BA123">
            <v>1109.5</v>
          </cell>
          <cell r="BB123">
            <v>60.95</v>
          </cell>
          <cell r="BC123">
            <v>296.47000000000003</v>
          </cell>
          <cell r="BD123">
            <v>7660.3579632741839</v>
          </cell>
          <cell r="BE123">
            <v>25569.727963274185</v>
          </cell>
          <cell r="BF123">
            <v>2.8836954960273129</v>
          </cell>
          <cell r="BG123">
            <v>8867</v>
          </cell>
        </row>
        <row r="124">
          <cell r="A124" t="str">
            <v>000212</v>
          </cell>
          <cell r="B124" t="str">
            <v>Inari</v>
          </cell>
          <cell r="K124">
            <v>1289.2300000000007</v>
          </cell>
          <cell r="L124">
            <v>750</v>
          </cell>
          <cell r="M124">
            <v>0</v>
          </cell>
          <cell r="N124">
            <v>210</v>
          </cell>
          <cell r="O124">
            <v>15</v>
          </cell>
          <cell r="P124">
            <v>0</v>
          </cell>
          <cell r="Q124">
            <v>0</v>
          </cell>
          <cell r="R124">
            <v>3592</v>
          </cell>
          <cell r="S124">
            <v>5856.2300000000005</v>
          </cell>
          <cell r="T124">
            <v>2389.44</v>
          </cell>
          <cell r="U124">
            <v>56.3</v>
          </cell>
          <cell r="V124">
            <v>0</v>
          </cell>
          <cell r="W124">
            <v>325.05</v>
          </cell>
          <cell r="X124">
            <v>25.95</v>
          </cell>
          <cell r="Y124">
            <v>31.95</v>
          </cell>
          <cell r="Z124">
            <v>36.65</v>
          </cell>
          <cell r="AA124">
            <v>4151.3874787939976</v>
          </cell>
          <cell r="AB124">
            <v>7016.7274787939978</v>
          </cell>
          <cell r="AE124">
            <v>0</v>
          </cell>
          <cell r="AF124">
            <v>0</v>
          </cell>
          <cell r="AG124">
            <v>0</v>
          </cell>
          <cell r="AH124">
            <v>168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168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3678.670000000001</v>
          </cell>
          <cell r="AX124">
            <v>806.3</v>
          </cell>
          <cell r="AY124">
            <v>0</v>
          </cell>
          <cell r="AZ124">
            <v>703.05</v>
          </cell>
          <cell r="BA124">
            <v>40.950000000000003</v>
          </cell>
          <cell r="BB124">
            <v>31.95</v>
          </cell>
          <cell r="BC124">
            <v>36.65</v>
          </cell>
          <cell r="BD124">
            <v>7743.3874787939976</v>
          </cell>
          <cell r="BE124">
            <v>13040.957478793998</v>
          </cell>
          <cell r="BF124">
            <v>1.0610167991859083</v>
          </cell>
          <cell r="BG124">
            <v>12291</v>
          </cell>
        </row>
        <row r="125">
          <cell r="A125" t="str">
            <v>000213</v>
          </cell>
          <cell r="B125" t="str">
            <v>Kalajoki</v>
          </cell>
          <cell r="K125">
            <v>29110.53</v>
          </cell>
          <cell r="L125">
            <v>4588.66</v>
          </cell>
          <cell r="M125">
            <v>0</v>
          </cell>
          <cell r="N125">
            <v>1274</v>
          </cell>
          <cell r="O125">
            <v>5558</v>
          </cell>
          <cell r="P125">
            <v>260</v>
          </cell>
          <cell r="Q125">
            <v>3341</v>
          </cell>
          <cell r="R125">
            <v>12606.15</v>
          </cell>
          <cell r="S125">
            <v>56738.340000000004</v>
          </cell>
          <cell r="T125">
            <v>20358.38</v>
          </cell>
          <cell r="U125">
            <v>4207.41</v>
          </cell>
          <cell r="V125">
            <v>0</v>
          </cell>
          <cell r="W125">
            <v>5744.72</v>
          </cell>
          <cell r="X125">
            <v>4245.55</v>
          </cell>
          <cell r="Y125">
            <v>129.11000000000001</v>
          </cell>
          <cell r="Z125">
            <v>2275.09</v>
          </cell>
          <cell r="AA125">
            <v>9815.4888097789772</v>
          </cell>
          <cell r="AB125">
            <v>46775.74880977899</v>
          </cell>
          <cell r="AE125">
            <v>15000</v>
          </cell>
          <cell r="AF125">
            <v>5500</v>
          </cell>
          <cell r="AG125">
            <v>0</v>
          </cell>
          <cell r="AH125">
            <v>3200</v>
          </cell>
          <cell r="AI125">
            <v>9223.73</v>
          </cell>
          <cell r="AJ125">
            <v>0</v>
          </cell>
          <cell r="AK125">
            <v>8826.65</v>
          </cell>
          <cell r="AL125">
            <v>4000</v>
          </cell>
          <cell r="AM125">
            <v>45750.38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64468.91</v>
          </cell>
          <cell r="AX125">
            <v>14296.07</v>
          </cell>
          <cell r="AY125">
            <v>0</v>
          </cell>
          <cell r="AZ125">
            <v>10218.720000000001</v>
          </cell>
          <cell r="BA125">
            <v>19027.28</v>
          </cell>
          <cell r="BB125">
            <v>389.11</v>
          </cell>
          <cell r="BC125">
            <v>14442.74</v>
          </cell>
          <cell r="BD125">
            <v>26421.638809778975</v>
          </cell>
          <cell r="BE125">
            <v>149264.46880977898</v>
          </cell>
          <cell r="BF125">
            <v>27.14392958897599</v>
          </cell>
          <cell r="BG125">
            <v>5499</v>
          </cell>
        </row>
        <row r="126">
          <cell r="A126" t="str">
            <v>000214</v>
          </cell>
          <cell r="B126" t="str">
            <v>Kannus</v>
          </cell>
          <cell r="K126">
            <v>2402.29</v>
          </cell>
          <cell r="L126">
            <v>2799.25</v>
          </cell>
          <cell r="M126">
            <v>0</v>
          </cell>
          <cell r="N126">
            <v>774</v>
          </cell>
          <cell r="O126">
            <v>1595</v>
          </cell>
          <cell r="P126">
            <v>300</v>
          </cell>
          <cell r="Q126">
            <v>3660</v>
          </cell>
          <cell r="R126">
            <v>3071</v>
          </cell>
          <cell r="S126">
            <v>14601.54</v>
          </cell>
          <cell r="T126">
            <v>3877.3599999999997</v>
          </cell>
          <cell r="U126">
            <v>3253.69</v>
          </cell>
          <cell r="V126">
            <v>0</v>
          </cell>
          <cell r="W126">
            <v>746.07</v>
          </cell>
          <cell r="X126">
            <v>1687.01</v>
          </cell>
          <cell r="Y126">
            <v>158.19999999999999</v>
          </cell>
          <cell r="Z126">
            <v>654.72</v>
          </cell>
          <cell r="AA126">
            <v>5358.8978050550386</v>
          </cell>
          <cell r="AB126">
            <v>15735.947805055039</v>
          </cell>
          <cell r="AE126">
            <v>3210</v>
          </cell>
          <cell r="AF126">
            <v>3210</v>
          </cell>
          <cell r="AG126">
            <v>0</v>
          </cell>
          <cell r="AH126">
            <v>1380</v>
          </cell>
          <cell r="AI126">
            <v>3210</v>
          </cell>
          <cell r="AJ126">
            <v>0</v>
          </cell>
          <cell r="AK126">
            <v>1140</v>
          </cell>
          <cell r="AL126">
            <v>1000</v>
          </cell>
          <cell r="AM126">
            <v>13150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9489.65</v>
          </cell>
          <cell r="AX126">
            <v>9262.94</v>
          </cell>
          <cell r="AY126">
            <v>0</v>
          </cell>
          <cell r="AZ126">
            <v>2900.07</v>
          </cell>
          <cell r="BA126">
            <v>6492.01</v>
          </cell>
          <cell r="BB126">
            <v>458.2</v>
          </cell>
          <cell r="BC126">
            <v>5454.72</v>
          </cell>
          <cell r="BD126">
            <v>9429.8978050550395</v>
          </cell>
          <cell r="BE126">
            <v>43487.487805055032</v>
          </cell>
          <cell r="BF126">
            <v>4.015465171288553</v>
          </cell>
          <cell r="BG126">
            <v>10830</v>
          </cell>
        </row>
        <row r="127">
          <cell r="A127" t="str">
            <v>000217</v>
          </cell>
          <cell r="B127" t="str">
            <v>Kemi</v>
          </cell>
          <cell r="K127">
            <v>2465.5700000000002</v>
          </cell>
          <cell r="L127">
            <v>40</v>
          </cell>
          <cell r="M127">
            <v>0</v>
          </cell>
          <cell r="N127">
            <v>645</v>
          </cell>
          <cell r="O127">
            <v>483</v>
          </cell>
          <cell r="P127">
            <v>1800</v>
          </cell>
          <cell r="Q127">
            <v>455</v>
          </cell>
          <cell r="R127">
            <v>13385.8</v>
          </cell>
          <cell r="S127">
            <v>19274.37</v>
          </cell>
          <cell r="T127">
            <v>5366.3300000000008</v>
          </cell>
          <cell r="U127">
            <v>179.85</v>
          </cell>
          <cell r="V127">
            <v>0</v>
          </cell>
          <cell r="W127">
            <v>473.57</v>
          </cell>
          <cell r="X127">
            <v>189.9</v>
          </cell>
          <cell r="Y127">
            <v>260.45</v>
          </cell>
          <cell r="Z127">
            <v>255.33</v>
          </cell>
          <cell r="AA127">
            <v>3700.9832190284642</v>
          </cell>
          <cell r="AB127">
            <v>10426.413219028465</v>
          </cell>
          <cell r="AE127">
            <v>27200</v>
          </cell>
          <cell r="AF127">
            <v>0</v>
          </cell>
          <cell r="AG127">
            <v>0</v>
          </cell>
          <cell r="AH127">
            <v>0</v>
          </cell>
          <cell r="AI127">
            <v>4000</v>
          </cell>
          <cell r="AJ127">
            <v>0</v>
          </cell>
          <cell r="AK127">
            <v>0</v>
          </cell>
          <cell r="AL127">
            <v>8500</v>
          </cell>
          <cell r="AM127">
            <v>39700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35031.9</v>
          </cell>
          <cell r="AX127">
            <v>219.85</v>
          </cell>
          <cell r="AY127">
            <v>0</v>
          </cell>
          <cell r="AZ127">
            <v>1118.57</v>
          </cell>
          <cell r="BA127">
            <v>4672.8999999999996</v>
          </cell>
          <cell r="BB127">
            <v>2060.4499999999998</v>
          </cell>
          <cell r="BC127">
            <v>710.33</v>
          </cell>
          <cell r="BD127">
            <v>25586.783219028464</v>
          </cell>
          <cell r="BE127">
            <v>69400.783219028468</v>
          </cell>
          <cell r="BF127">
            <v>7.0636929485016253</v>
          </cell>
          <cell r="BG127">
            <v>9825</v>
          </cell>
        </row>
        <row r="128">
          <cell r="A128" t="str">
            <v>000218</v>
          </cell>
          <cell r="B128" t="str">
            <v>Keminmaa</v>
          </cell>
          <cell r="K128">
            <v>2652.5</v>
          </cell>
          <cell r="L128">
            <v>270</v>
          </cell>
          <cell r="M128">
            <v>0</v>
          </cell>
          <cell r="N128">
            <v>345</v>
          </cell>
          <cell r="O128">
            <v>2255</v>
          </cell>
          <cell r="P128">
            <v>1824</v>
          </cell>
          <cell r="Q128">
            <v>770</v>
          </cell>
          <cell r="R128">
            <v>3191</v>
          </cell>
          <cell r="S128">
            <v>11307.5</v>
          </cell>
          <cell r="T128">
            <v>5023.9399999999996</v>
          </cell>
          <cell r="U128">
            <v>2954.18</v>
          </cell>
          <cell r="V128">
            <v>0</v>
          </cell>
          <cell r="W128">
            <v>249.32</v>
          </cell>
          <cell r="X128">
            <v>5551.2</v>
          </cell>
          <cell r="Y128">
            <v>2812.71</v>
          </cell>
          <cell r="Z128">
            <v>2411.4</v>
          </cell>
          <cell r="AA128">
            <v>4037.2057808903869</v>
          </cell>
          <cell r="AB128">
            <v>23039.955780890388</v>
          </cell>
          <cell r="AE128">
            <v>6500</v>
          </cell>
          <cell r="AF128">
            <v>6500</v>
          </cell>
          <cell r="AG128">
            <v>0</v>
          </cell>
          <cell r="AH128">
            <v>2500</v>
          </cell>
          <cell r="AI128">
            <v>26000</v>
          </cell>
          <cell r="AJ128">
            <v>11000</v>
          </cell>
          <cell r="AK128">
            <v>2500</v>
          </cell>
          <cell r="AL128">
            <v>0</v>
          </cell>
          <cell r="AM128">
            <v>55000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14176.439999999999</v>
          </cell>
          <cell r="AX128">
            <v>9724.18</v>
          </cell>
          <cell r="AY128">
            <v>0</v>
          </cell>
          <cell r="AZ128">
            <v>3094.3199999999997</v>
          </cell>
          <cell r="BA128">
            <v>33806.199999999997</v>
          </cell>
          <cell r="BB128">
            <v>15636.71</v>
          </cell>
          <cell r="BC128">
            <v>5681.4</v>
          </cell>
          <cell r="BD128">
            <v>7228.2057808903864</v>
          </cell>
          <cell r="BE128">
            <v>89347.455780890392</v>
          </cell>
          <cell r="BF128">
            <v>18.108523668603645</v>
          </cell>
          <cell r="BG128">
            <v>4934</v>
          </cell>
        </row>
        <row r="129">
          <cell r="A129" t="str">
            <v>000219</v>
          </cell>
          <cell r="B129" t="str">
            <v>Kemijärvi</v>
          </cell>
          <cell r="K129">
            <v>2225.1000000000004</v>
          </cell>
          <cell r="L129">
            <v>7345</v>
          </cell>
          <cell r="M129">
            <v>0</v>
          </cell>
          <cell r="N129">
            <v>699.5</v>
          </cell>
          <cell r="O129">
            <v>7150</v>
          </cell>
          <cell r="P129">
            <v>1538</v>
          </cell>
          <cell r="Q129">
            <v>5875</v>
          </cell>
          <cell r="R129">
            <v>3485.59</v>
          </cell>
          <cell r="S129">
            <v>28318.19</v>
          </cell>
          <cell r="T129">
            <v>3180.6800000000007</v>
          </cell>
          <cell r="U129">
            <v>7306.98</v>
          </cell>
          <cell r="V129">
            <v>0</v>
          </cell>
          <cell r="W129">
            <v>852.26</v>
          </cell>
          <cell r="X129">
            <v>13265.800000000001</v>
          </cell>
          <cell r="Y129">
            <v>732.95</v>
          </cell>
          <cell r="Z129">
            <v>1942.36</v>
          </cell>
          <cell r="AA129">
            <v>4328.1016404946513</v>
          </cell>
          <cell r="AB129">
            <v>31609.131640494656</v>
          </cell>
          <cell r="AE129">
            <v>1609.74</v>
          </cell>
          <cell r="AF129">
            <v>3000</v>
          </cell>
          <cell r="AG129">
            <v>0</v>
          </cell>
          <cell r="AH129">
            <v>1000</v>
          </cell>
          <cell r="AI129">
            <v>0</v>
          </cell>
          <cell r="AJ129">
            <v>7000</v>
          </cell>
          <cell r="AK129">
            <v>2500</v>
          </cell>
          <cell r="AL129">
            <v>2000</v>
          </cell>
          <cell r="AM129">
            <v>17109.739999999998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7015.52</v>
          </cell>
          <cell r="AX129">
            <v>17651.98</v>
          </cell>
          <cell r="AY129">
            <v>0</v>
          </cell>
          <cell r="AZ129">
            <v>2551.7600000000002</v>
          </cell>
          <cell r="BA129">
            <v>20415.800000000003</v>
          </cell>
          <cell r="BB129">
            <v>9270.9500000000007</v>
          </cell>
          <cell r="BC129">
            <v>10317.36</v>
          </cell>
          <cell r="BD129">
            <v>9813.6916404946514</v>
          </cell>
          <cell r="BE129">
            <v>77037.061640494663</v>
          </cell>
          <cell r="BF129">
            <v>7.1291006515356896</v>
          </cell>
          <cell r="BG129">
            <v>10806</v>
          </cell>
        </row>
        <row r="130">
          <cell r="A130" t="str">
            <v>000220</v>
          </cell>
          <cell r="B130" t="str">
            <v>Kempele</v>
          </cell>
          <cell r="K130">
            <v>8947.89</v>
          </cell>
          <cell r="L130">
            <v>390</v>
          </cell>
          <cell r="M130">
            <v>0</v>
          </cell>
          <cell r="N130">
            <v>475</v>
          </cell>
          <cell r="O130">
            <v>1788</v>
          </cell>
          <cell r="P130">
            <v>1440</v>
          </cell>
          <cell r="Q130">
            <v>1160</v>
          </cell>
          <cell r="R130">
            <v>15429</v>
          </cell>
          <cell r="S130">
            <v>29629.89</v>
          </cell>
          <cell r="T130">
            <v>15817.210000000001</v>
          </cell>
          <cell r="U130">
            <v>281.39999999999998</v>
          </cell>
          <cell r="V130">
            <v>0</v>
          </cell>
          <cell r="W130">
            <v>522.95000000000005</v>
          </cell>
          <cell r="X130">
            <v>390.3</v>
          </cell>
          <cell r="Y130">
            <v>307.82</v>
          </cell>
          <cell r="Z130">
            <v>220.5</v>
          </cell>
          <cell r="AA130">
            <v>7129.8238757240069</v>
          </cell>
          <cell r="AB130">
            <v>24670.003875724007</v>
          </cell>
          <cell r="AE130">
            <v>36000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19800</v>
          </cell>
          <cell r="AM130">
            <v>55800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60765.1</v>
          </cell>
          <cell r="AX130">
            <v>671.4</v>
          </cell>
          <cell r="AY130">
            <v>0</v>
          </cell>
          <cell r="AZ130">
            <v>997.95</v>
          </cell>
          <cell r="BA130">
            <v>2178.3000000000002</v>
          </cell>
          <cell r="BB130">
            <v>1747.82</v>
          </cell>
          <cell r="BC130">
            <v>1380.5</v>
          </cell>
          <cell r="BD130">
            <v>42358.823875724003</v>
          </cell>
          <cell r="BE130">
            <v>110099.89387572401</v>
          </cell>
          <cell r="BF130">
            <v>12.185931806942337</v>
          </cell>
          <cell r="BG130">
            <v>9035</v>
          </cell>
        </row>
        <row r="131">
          <cell r="A131" t="str">
            <v>000222</v>
          </cell>
          <cell r="B131" t="str">
            <v>Kiiminki</v>
          </cell>
          <cell r="K131">
            <v>4942.46</v>
          </cell>
          <cell r="L131">
            <v>125</v>
          </cell>
          <cell r="M131">
            <v>0</v>
          </cell>
          <cell r="N131">
            <v>300</v>
          </cell>
          <cell r="O131">
            <v>220</v>
          </cell>
          <cell r="P131">
            <v>310</v>
          </cell>
          <cell r="Q131">
            <v>1006.5</v>
          </cell>
          <cell r="R131">
            <v>14975</v>
          </cell>
          <cell r="S131">
            <v>21878.959999999999</v>
          </cell>
          <cell r="T131">
            <v>4426.3499999999995</v>
          </cell>
          <cell r="U131">
            <v>58.3</v>
          </cell>
          <cell r="V131">
            <v>0</v>
          </cell>
          <cell r="W131">
            <v>435.35</v>
          </cell>
          <cell r="X131">
            <v>179.1</v>
          </cell>
          <cell r="Y131">
            <v>85.72</v>
          </cell>
          <cell r="Z131">
            <v>584.03</v>
          </cell>
          <cell r="AA131">
            <v>4826.5428877715331</v>
          </cell>
          <cell r="AB131">
            <v>10595.392887771533</v>
          </cell>
          <cell r="AE131">
            <v>15483.84</v>
          </cell>
          <cell r="AF131">
            <v>2033.58</v>
          </cell>
          <cell r="AG131">
            <v>0</v>
          </cell>
          <cell r="AH131">
            <v>985.32</v>
          </cell>
          <cell r="AI131">
            <v>1616.9820801996607</v>
          </cell>
          <cell r="AJ131">
            <v>1685</v>
          </cell>
          <cell r="AK131">
            <v>2471</v>
          </cell>
          <cell r="AL131">
            <v>15684.15</v>
          </cell>
          <cell r="AM131">
            <v>39959.872080199661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24852.65</v>
          </cell>
          <cell r="AX131">
            <v>2216.88</v>
          </cell>
          <cell r="AY131">
            <v>0</v>
          </cell>
          <cell r="AZ131">
            <v>1720.67</v>
          </cell>
          <cell r="BA131">
            <v>2016.0820801996606</v>
          </cell>
          <cell r="BB131">
            <v>2080.7200000000003</v>
          </cell>
          <cell r="BC131">
            <v>4061.5299999999997</v>
          </cell>
          <cell r="BD131">
            <v>35485.692887771533</v>
          </cell>
          <cell r="BE131">
            <v>72434.224967971197</v>
          </cell>
          <cell r="BF131">
            <v>176.66884138529559</v>
          </cell>
          <cell r="BG131">
            <v>410</v>
          </cell>
        </row>
        <row r="132">
          <cell r="A132" t="str">
            <v>000223</v>
          </cell>
          <cell r="B132" t="str">
            <v>Kittilä</v>
          </cell>
          <cell r="K132">
            <v>1626.56</v>
          </cell>
          <cell r="L132">
            <v>0</v>
          </cell>
          <cell r="M132">
            <v>0</v>
          </cell>
          <cell r="N132">
            <v>130</v>
          </cell>
          <cell r="O132">
            <v>25</v>
          </cell>
          <cell r="P132">
            <v>0</v>
          </cell>
          <cell r="Q132">
            <v>370</v>
          </cell>
          <cell r="R132">
            <v>3454</v>
          </cell>
          <cell r="S132">
            <v>5605.5599999999995</v>
          </cell>
          <cell r="T132">
            <v>6910.71</v>
          </cell>
          <cell r="U132">
            <v>76.05</v>
          </cell>
          <cell r="V132">
            <v>0</v>
          </cell>
          <cell r="W132">
            <v>142.9</v>
          </cell>
          <cell r="X132">
            <v>191.8</v>
          </cell>
          <cell r="Y132">
            <v>82.1</v>
          </cell>
          <cell r="Z132">
            <v>61.25</v>
          </cell>
          <cell r="AA132">
            <v>3075.816864656239</v>
          </cell>
          <cell r="AB132">
            <v>10540.626864656238</v>
          </cell>
          <cell r="AE132">
            <v>3500</v>
          </cell>
          <cell r="AF132">
            <v>0</v>
          </cell>
          <cell r="AG132">
            <v>0</v>
          </cell>
          <cell r="AH132">
            <v>600</v>
          </cell>
          <cell r="AI132">
            <v>7500</v>
          </cell>
          <cell r="AJ132">
            <v>0</v>
          </cell>
          <cell r="AK132">
            <v>0</v>
          </cell>
          <cell r="AL132">
            <v>1000</v>
          </cell>
          <cell r="AM132">
            <v>12600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12037.27</v>
          </cell>
          <cell r="AX132">
            <v>76.05</v>
          </cell>
          <cell r="AY132">
            <v>0</v>
          </cell>
          <cell r="AZ132">
            <v>872.9</v>
          </cell>
          <cell r="BA132">
            <v>7716.8</v>
          </cell>
          <cell r="BB132">
            <v>82.1</v>
          </cell>
          <cell r="BC132">
            <v>431.25</v>
          </cell>
          <cell r="BD132">
            <v>7529.816864656239</v>
          </cell>
          <cell r="BE132">
            <v>28746.186864656236</v>
          </cell>
          <cell r="BF132">
            <v>8.2532836246500825</v>
          </cell>
          <cell r="BG132">
            <v>3483</v>
          </cell>
        </row>
        <row r="133">
          <cell r="A133" t="str">
            <v>000224</v>
          </cell>
          <cell r="B133" t="str">
            <v>Kokkolan suom.srk.</v>
          </cell>
          <cell r="K133">
            <v>18306.139999999996</v>
          </cell>
          <cell r="L133">
            <v>50131.5</v>
          </cell>
          <cell r="M133">
            <v>0</v>
          </cell>
          <cell r="N133">
            <v>3191.89</v>
          </cell>
          <cell r="O133">
            <v>28132.55</v>
          </cell>
          <cell r="P133">
            <v>1500</v>
          </cell>
          <cell r="Q133">
            <v>4285</v>
          </cell>
          <cell r="R133">
            <v>24975</v>
          </cell>
          <cell r="S133">
            <v>130522.08</v>
          </cell>
          <cell r="T133">
            <v>37170.090000000004</v>
          </cell>
          <cell r="U133">
            <v>4311.47</v>
          </cell>
          <cell r="V133">
            <v>0</v>
          </cell>
          <cell r="W133">
            <v>5504.45</v>
          </cell>
          <cell r="X133">
            <v>13052.62</v>
          </cell>
          <cell r="Y133">
            <v>1909.35</v>
          </cell>
          <cell r="Z133">
            <v>2292.59</v>
          </cell>
          <cell r="AA133">
            <v>9842.3251307383071</v>
          </cell>
          <cell r="AB133">
            <v>74082.89513073831</v>
          </cell>
          <cell r="AE133">
            <v>35505</v>
          </cell>
          <cell r="AF133">
            <v>27545</v>
          </cell>
          <cell r="AG133">
            <v>0</v>
          </cell>
          <cell r="AH133">
            <v>6715</v>
          </cell>
          <cell r="AI133">
            <v>22285</v>
          </cell>
          <cell r="AJ133">
            <v>6300</v>
          </cell>
          <cell r="AK133">
            <v>6440</v>
          </cell>
          <cell r="AL133">
            <v>14000</v>
          </cell>
          <cell r="AM133">
            <v>118790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745.25</v>
          </cell>
          <cell r="AV133">
            <v>745.25</v>
          </cell>
          <cell r="AW133">
            <v>90981.23</v>
          </cell>
          <cell r="AX133">
            <v>81987.97</v>
          </cell>
          <cell r="AY133">
            <v>0</v>
          </cell>
          <cell r="AZ133">
            <v>15411.34</v>
          </cell>
          <cell r="BA133">
            <v>63470.17</v>
          </cell>
          <cell r="BB133">
            <v>9709.35</v>
          </cell>
          <cell r="BC133">
            <v>13017.59</v>
          </cell>
          <cell r="BD133">
            <v>49562.575130738303</v>
          </cell>
          <cell r="BE133">
            <v>324140.22513073834</v>
          </cell>
          <cell r="BF133">
            <v>35.363323710532221</v>
          </cell>
          <cell r="BG133">
            <v>9166</v>
          </cell>
        </row>
        <row r="134">
          <cell r="A134" t="str">
            <v>000225</v>
          </cell>
          <cell r="B134" t="str">
            <v>Kolari</v>
          </cell>
          <cell r="K134">
            <v>1896.48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3467</v>
          </cell>
          <cell r="S134">
            <v>5363.48</v>
          </cell>
          <cell r="T134">
            <v>3174.5400000000004</v>
          </cell>
          <cell r="U134">
            <v>25.95</v>
          </cell>
          <cell r="V134">
            <v>0</v>
          </cell>
          <cell r="W134">
            <v>63.05</v>
          </cell>
          <cell r="X134">
            <v>53.75</v>
          </cell>
          <cell r="Y134">
            <v>9.6</v>
          </cell>
          <cell r="Z134">
            <v>58.6</v>
          </cell>
          <cell r="AA134">
            <v>3267.9723281692768</v>
          </cell>
          <cell r="AB134">
            <v>6653.4623281692766</v>
          </cell>
          <cell r="AE134">
            <v>6000</v>
          </cell>
          <cell r="AF134">
            <v>0</v>
          </cell>
          <cell r="AG134">
            <v>0</v>
          </cell>
          <cell r="AH134">
            <v>100</v>
          </cell>
          <cell r="AI134">
            <v>0</v>
          </cell>
          <cell r="AJ134">
            <v>0</v>
          </cell>
          <cell r="AK134">
            <v>0</v>
          </cell>
          <cell r="AL134">
            <v>1000</v>
          </cell>
          <cell r="AM134">
            <v>7100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11071.02</v>
          </cell>
          <cell r="AX134">
            <v>25.95</v>
          </cell>
          <cell r="AY134">
            <v>0</v>
          </cell>
          <cell r="AZ134">
            <v>163.05000000000001</v>
          </cell>
          <cell r="BA134">
            <v>53.75</v>
          </cell>
          <cell r="BB134">
            <v>9.6</v>
          </cell>
          <cell r="BC134">
            <v>58.6</v>
          </cell>
          <cell r="BD134">
            <v>7734.9723281692768</v>
          </cell>
          <cell r="BE134">
            <v>19116.94232816928</v>
          </cell>
          <cell r="BF134">
            <v>1.2476793061068581</v>
          </cell>
          <cell r="BG134">
            <v>15322</v>
          </cell>
        </row>
        <row r="135">
          <cell r="A135" t="str">
            <v>000227</v>
          </cell>
          <cell r="B135" t="str">
            <v>Kuusamo</v>
          </cell>
          <cell r="K135">
            <v>3138.54</v>
          </cell>
          <cell r="L135">
            <v>0</v>
          </cell>
          <cell r="M135">
            <v>0</v>
          </cell>
          <cell r="N135">
            <v>515</v>
          </cell>
          <cell r="O135">
            <v>60</v>
          </cell>
          <cell r="P135">
            <v>0</v>
          </cell>
          <cell r="Q135">
            <v>310</v>
          </cell>
          <cell r="R135">
            <v>6546</v>
          </cell>
          <cell r="S135">
            <v>10569.54</v>
          </cell>
          <cell r="T135">
            <v>21180.320000000003</v>
          </cell>
          <cell r="U135">
            <v>344.81</v>
          </cell>
          <cell r="V135">
            <v>0</v>
          </cell>
          <cell r="W135">
            <v>491.22</v>
          </cell>
          <cell r="X135">
            <v>406.54</v>
          </cell>
          <cell r="Y135">
            <v>311.01</v>
          </cell>
          <cell r="Z135">
            <v>240.76</v>
          </cell>
          <cell r="AA135">
            <v>8520.9454272317962</v>
          </cell>
          <cell r="AB135">
            <v>31495.6054272318</v>
          </cell>
          <cell r="AE135">
            <v>21000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15000</v>
          </cell>
          <cell r="AM135">
            <v>36000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45318.86</v>
          </cell>
          <cell r="AX135">
            <v>344.81</v>
          </cell>
          <cell r="AY135">
            <v>0</v>
          </cell>
          <cell r="AZ135">
            <v>1006.22</v>
          </cell>
          <cell r="BA135">
            <v>466.54</v>
          </cell>
          <cell r="BB135">
            <v>311.01</v>
          </cell>
          <cell r="BC135">
            <v>550.76</v>
          </cell>
          <cell r="BD135">
            <v>30066.945427231796</v>
          </cell>
          <cell r="BE135">
            <v>78065.145427231793</v>
          </cell>
          <cell r="BF135">
            <v>4.5200130523554973</v>
          </cell>
          <cell r="BG135">
            <v>17271</v>
          </cell>
        </row>
        <row r="136">
          <cell r="A136" t="str">
            <v>000228</v>
          </cell>
          <cell r="B136" t="str">
            <v>Kälviä</v>
          </cell>
          <cell r="K136">
            <v>1260.3</v>
          </cell>
          <cell r="L136">
            <v>3250.78</v>
          </cell>
          <cell r="M136">
            <v>0</v>
          </cell>
          <cell r="N136">
            <v>1350</v>
          </cell>
          <cell r="O136">
            <v>3164.95</v>
          </cell>
          <cell r="P136">
            <v>900</v>
          </cell>
          <cell r="Q136">
            <v>330</v>
          </cell>
          <cell r="R136">
            <v>4120.1000000000004</v>
          </cell>
          <cell r="S136">
            <v>14376.13</v>
          </cell>
          <cell r="T136">
            <v>6172.1399999999994</v>
          </cell>
          <cell r="U136">
            <v>4504.42</v>
          </cell>
          <cell r="V136">
            <v>0</v>
          </cell>
          <cell r="W136">
            <v>238.05</v>
          </cell>
          <cell r="X136">
            <v>431.7</v>
          </cell>
          <cell r="Y136">
            <v>657.46</v>
          </cell>
          <cell r="Z136">
            <v>166.25</v>
          </cell>
          <cell r="AA136">
            <v>7512.026331758776</v>
          </cell>
          <cell r="AB136">
            <v>19682.046331758778</v>
          </cell>
          <cell r="AE136">
            <v>4318</v>
          </cell>
          <cell r="AF136">
            <v>5245</v>
          </cell>
          <cell r="AG136">
            <v>0</v>
          </cell>
          <cell r="AH136">
            <v>2633</v>
          </cell>
          <cell r="AI136">
            <v>0</v>
          </cell>
          <cell r="AJ136">
            <v>0</v>
          </cell>
          <cell r="AK136">
            <v>399</v>
          </cell>
          <cell r="AL136">
            <v>1000</v>
          </cell>
          <cell r="AM136">
            <v>13595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11750.439999999999</v>
          </cell>
          <cell r="AX136">
            <v>13000.2</v>
          </cell>
          <cell r="AY136">
            <v>0</v>
          </cell>
          <cell r="AZ136">
            <v>4221.05</v>
          </cell>
          <cell r="BA136">
            <v>3596.6499999999996</v>
          </cell>
          <cell r="BB136">
            <v>1557.46</v>
          </cell>
          <cell r="BC136">
            <v>895.25</v>
          </cell>
          <cell r="BD136">
            <v>12632.126331758776</v>
          </cell>
          <cell r="BE136">
            <v>47653.176331758776</v>
          </cell>
          <cell r="BF136">
            <v>3.2834821423385088</v>
          </cell>
          <cell r="BG136">
            <v>14513</v>
          </cell>
        </row>
        <row r="137">
          <cell r="A137" t="str">
            <v>000229</v>
          </cell>
          <cell r="B137" t="str">
            <v>Kärsämäki</v>
          </cell>
          <cell r="K137">
            <v>3629.75</v>
          </cell>
          <cell r="L137">
            <v>0</v>
          </cell>
          <cell r="M137">
            <v>0</v>
          </cell>
          <cell r="N137">
            <v>230</v>
          </cell>
          <cell r="O137">
            <v>20</v>
          </cell>
          <cell r="P137">
            <v>570</v>
          </cell>
          <cell r="Q137">
            <v>0</v>
          </cell>
          <cell r="R137">
            <v>4968</v>
          </cell>
          <cell r="S137">
            <v>9417.75</v>
          </cell>
          <cell r="T137">
            <v>4610.7</v>
          </cell>
          <cell r="U137">
            <v>154.69999999999999</v>
          </cell>
          <cell r="V137">
            <v>0</v>
          </cell>
          <cell r="W137">
            <v>113.35</v>
          </cell>
          <cell r="X137">
            <v>63.65</v>
          </cell>
          <cell r="Y137">
            <v>110.05</v>
          </cell>
          <cell r="Z137">
            <v>44.9</v>
          </cell>
          <cell r="AA137">
            <v>3281.9950747436542</v>
          </cell>
          <cell r="AB137">
            <v>8379.3450747436545</v>
          </cell>
          <cell r="AE137">
            <v>1200</v>
          </cell>
          <cell r="AF137">
            <v>4400</v>
          </cell>
          <cell r="AG137">
            <v>0</v>
          </cell>
          <cell r="AH137">
            <v>250</v>
          </cell>
          <cell r="AI137">
            <v>0</v>
          </cell>
          <cell r="AJ137">
            <v>0</v>
          </cell>
          <cell r="AK137">
            <v>0</v>
          </cell>
          <cell r="AL137">
            <v>600</v>
          </cell>
          <cell r="AM137">
            <v>6450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9440.4500000000007</v>
          </cell>
          <cell r="AX137">
            <v>4554.7</v>
          </cell>
          <cell r="AY137">
            <v>0</v>
          </cell>
          <cell r="AZ137">
            <v>593.35</v>
          </cell>
          <cell r="BA137">
            <v>83.65</v>
          </cell>
          <cell r="BB137">
            <v>680.05</v>
          </cell>
          <cell r="BC137">
            <v>44.9</v>
          </cell>
          <cell r="BD137">
            <v>8849.9950747436542</v>
          </cell>
          <cell r="BE137">
            <v>24247.095074743655</v>
          </cell>
          <cell r="BF137">
            <v>3.3817426882487664</v>
          </cell>
          <cell r="BG137">
            <v>7170</v>
          </cell>
        </row>
        <row r="138">
          <cell r="A138" t="str">
            <v>000231</v>
          </cell>
          <cell r="B138" t="str">
            <v>Liminka</v>
          </cell>
          <cell r="K138">
            <v>2311.6</v>
          </cell>
          <cell r="L138">
            <v>0</v>
          </cell>
          <cell r="M138">
            <v>0</v>
          </cell>
          <cell r="N138">
            <v>115</v>
          </cell>
          <cell r="O138">
            <v>1966</v>
          </cell>
          <cell r="P138">
            <v>880</v>
          </cell>
          <cell r="Q138">
            <v>85</v>
          </cell>
          <cell r="R138">
            <v>3618.7</v>
          </cell>
          <cell r="S138">
            <v>8976.2999999999993</v>
          </cell>
          <cell r="T138">
            <v>22536.540000000008</v>
          </cell>
          <cell r="U138">
            <v>85.36</v>
          </cell>
          <cell r="V138">
            <v>0</v>
          </cell>
          <cell r="W138">
            <v>288.70999999999998</v>
          </cell>
          <cell r="X138">
            <v>131.4</v>
          </cell>
          <cell r="Y138">
            <v>443.2</v>
          </cell>
          <cell r="Z138">
            <v>68.849999999999994</v>
          </cell>
          <cell r="AA138">
            <v>5019.2758318743299</v>
          </cell>
          <cell r="AB138">
            <v>28573.335831874338</v>
          </cell>
          <cell r="AE138">
            <v>7000</v>
          </cell>
          <cell r="AF138">
            <v>0</v>
          </cell>
          <cell r="AG138">
            <v>0</v>
          </cell>
          <cell r="AH138">
            <v>2900</v>
          </cell>
          <cell r="AI138">
            <v>2400</v>
          </cell>
          <cell r="AJ138">
            <v>5200</v>
          </cell>
          <cell r="AK138">
            <v>2100</v>
          </cell>
          <cell r="AL138">
            <v>6000</v>
          </cell>
          <cell r="AM138">
            <v>25600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31848.140000000007</v>
          </cell>
          <cell r="AX138">
            <v>85.36</v>
          </cell>
          <cell r="AY138">
            <v>0</v>
          </cell>
          <cell r="AZ138">
            <v>3303.71</v>
          </cell>
          <cell r="BA138">
            <v>4497.3999999999996</v>
          </cell>
          <cell r="BB138">
            <v>6523.2</v>
          </cell>
          <cell r="BC138">
            <v>2253.85</v>
          </cell>
          <cell r="BD138">
            <v>14637.97583187433</v>
          </cell>
          <cell r="BE138">
            <v>63149.63583187433</v>
          </cell>
          <cell r="BF138">
            <v>8.540659430872914</v>
          </cell>
          <cell r="BG138">
            <v>7394</v>
          </cell>
        </row>
        <row r="139">
          <cell r="A139" t="str">
            <v>000232</v>
          </cell>
          <cell r="B139" t="str">
            <v>Lohtaja</v>
          </cell>
          <cell r="K139">
            <v>972.79</v>
          </cell>
          <cell r="L139">
            <v>5905.94</v>
          </cell>
          <cell r="M139">
            <v>0</v>
          </cell>
          <cell r="N139">
            <v>190</v>
          </cell>
          <cell r="O139">
            <v>7630.64</v>
          </cell>
          <cell r="P139">
            <v>80</v>
          </cell>
          <cell r="Q139">
            <v>480</v>
          </cell>
          <cell r="R139">
            <v>2574</v>
          </cell>
          <cell r="S139">
            <v>17833.37</v>
          </cell>
          <cell r="T139">
            <v>1940.02</v>
          </cell>
          <cell r="U139">
            <v>4430.24</v>
          </cell>
          <cell r="V139">
            <v>0</v>
          </cell>
          <cell r="W139">
            <v>109.05</v>
          </cell>
          <cell r="X139">
            <v>913.5</v>
          </cell>
          <cell r="Y139">
            <v>185.14</v>
          </cell>
          <cell r="Z139">
            <v>0</v>
          </cell>
          <cell r="AA139">
            <v>4677.3292286330343</v>
          </cell>
          <cell r="AB139">
            <v>12255.279228633035</v>
          </cell>
          <cell r="AE139">
            <v>1210</v>
          </cell>
          <cell r="AF139">
            <v>7578</v>
          </cell>
          <cell r="AG139">
            <v>0</v>
          </cell>
          <cell r="AH139">
            <v>239</v>
          </cell>
          <cell r="AI139">
            <v>0</v>
          </cell>
          <cell r="AJ139">
            <v>0</v>
          </cell>
          <cell r="AK139">
            <v>172</v>
          </cell>
          <cell r="AL139">
            <v>0</v>
          </cell>
          <cell r="AM139">
            <v>9199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4122.8099999999995</v>
          </cell>
          <cell r="AX139">
            <v>17914.18</v>
          </cell>
          <cell r="AY139">
            <v>0</v>
          </cell>
          <cell r="AZ139">
            <v>538.04999999999995</v>
          </cell>
          <cell r="BA139">
            <v>8544.14</v>
          </cell>
          <cell r="BB139">
            <v>265.14</v>
          </cell>
          <cell r="BC139">
            <v>652</v>
          </cell>
          <cell r="BD139">
            <v>7251.3292286330343</v>
          </cell>
          <cell r="BE139">
            <v>39287.649228633032</v>
          </cell>
          <cell r="BF139">
            <v>2.1970500631155927</v>
          </cell>
          <cell r="BG139">
            <v>17882</v>
          </cell>
        </row>
        <row r="140">
          <cell r="A140" t="str">
            <v>000233</v>
          </cell>
          <cell r="B140" t="str">
            <v>Lumijoki</v>
          </cell>
          <cell r="K140">
            <v>861.3</v>
          </cell>
          <cell r="L140">
            <v>480</v>
          </cell>
          <cell r="M140">
            <v>0</v>
          </cell>
          <cell r="N140">
            <v>0</v>
          </cell>
          <cell r="O140">
            <v>182.6</v>
          </cell>
          <cell r="P140">
            <v>2745</v>
          </cell>
          <cell r="Q140">
            <v>134</v>
          </cell>
          <cell r="R140">
            <v>2102</v>
          </cell>
          <cell r="S140">
            <v>6504.9</v>
          </cell>
          <cell r="T140">
            <v>662.25000000000011</v>
          </cell>
          <cell r="U140">
            <v>1007.85</v>
          </cell>
          <cell r="V140">
            <v>0</v>
          </cell>
          <cell r="W140">
            <v>99.65</v>
          </cell>
          <cell r="X140">
            <v>359.25</v>
          </cell>
          <cell r="Y140">
            <v>1501.07</v>
          </cell>
          <cell r="Z140">
            <v>121.2</v>
          </cell>
          <cell r="AA140">
            <v>1409.0948885396065</v>
          </cell>
          <cell r="AB140">
            <v>5160.364888539606</v>
          </cell>
          <cell r="AE140">
            <v>0</v>
          </cell>
          <cell r="AF140">
            <v>250</v>
          </cell>
          <cell r="AG140">
            <v>0</v>
          </cell>
          <cell r="AH140">
            <v>250</v>
          </cell>
          <cell r="AI140">
            <v>0</v>
          </cell>
          <cell r="AJ140">
            <v>1500</v>
          </cell>
          <cell r="AK140">
            <v>250</v>
          </cell>
          <cell r="AL140">
            <v>0</v>
          </cell>
          <cell r="AM140">
            <v>2250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1523.5500000000002</v>
          </cell>
          <cell r="AX140">
            <v>1737.85</v>
          </cell>
          <cell r="AY140">
            <v>0</v>
          </cell>
          <cell r="AZ140">
            <v>349.65</v>
          </cell>
          <cell r="BA140">
            <v>541.85</v>
          </cell>
          <cell r="BB140">
            <v>5746.07</v>
          </cell>
          <cell r="BC140">
            <v>505.2</v>
          </cell>
          <cell r="BD140">
            <v>3511.0948885396065</v>
          </cell>
          <cell r="BE140">
            <v>13915.264888539608</v>
          </cell>
          <cell r="BF140">
            <v>5.5175515021965138</v>
          </cell>
          <cell r="BG140">
            <v>2522</v>
          </cell>
        </row>
        <row r="141">
          <cell r="A141" t="str">
            <v>000235</v>
          </cell>
          <cell r="B141" t="str">
            <v>Muhos</v>
          </cell>
          <cell r="K141">
            <v>3466.8</v>
          </cell>
          <cell r="L141">
            <v>300</v>
          </cell>
          <cell r="M141">
            <v>0</v>
          </cell>
          <cell r="N141">
            <v>170</v>
          </cell>
          <cell r="O141">
            <v>1425</v>
          </cell>
          <cell r="P141">
            <v>771</v>
          </cell>
          <cell r="Q141">
            <v>685</v>
          </cell>
          <cell r="R141">
            <v>5933</v>
          </cell>
          <cell r="S141">
            <v>12750.8</v>
          </cell>
          <cell r="T141">
            <v>6061.54</v>
          </cell>
          <cell r="U141">
            <v>100.9</v>
          </cell>
          <cell r="V141">
            <v>0</v>
          </cell>
          <cell r="W141">
            <v>1145.7</v>
          </cell>
          <cell r="X141">
            <v>100.4</v>
          </cell>
          <cell r="Y141">
            <v>64.400000000000006</v>
          </cell>
          <cell r="Z141">
            <v>129.1</v>
          </cell>
          <cell r="AA141">
            <v>4564.0346970405944</v>
          </cell>
          <cell r="AB141">
            <v>12166.074697040593</v>
          </cell>
          <cell r="AE141">
            <v>10500</v>
          </cell>
          <cell r="AF141">
            <v>100</v>
          </cell>
          <cell r="AG141">
            <v>0</v>
          </cell>
          <cell r="AH141">
            <v>0</v>
          </cell>
          <cell r="AI141">
            <v>340</v>
          </cell>
          <cell r="AJ141">
            <v>200</v>
          </cell>
          <cell r="AK141">
            <v>250</v>
          </cell>
          <cell r="AL141">
            <v>5000</v>
          </cell>
          <cell r="AM141">
            <v>16390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20028.34</v>
          </cell>
          <cell r="AX141">
            <v>500.9</v>
          </cell>
          <cell r="AY141">
            <v>0</v>
          </cell>
          <cell r="AZ141">
            <v>1315.7</v>
          </cell>
          <cell r="BA141">
            <v>1865.4</v>
          </cell>
          <cell r="BB141">
            <v>1035.4000000000001</v>
          </cell>
          <cell r="BC141">
            <v>1064.0999999999999</v>
          </cell>
          <cell r="BD141">
            <v>15497.034697040595</v>
          </cell>
          <cell r="BE141">
            <v>41306.874697040599</v>
          </cell>
          <cell r="BF141">
            <v>6.9822303409466864</v>
          </cell>
          <cell r="BG141">
            <v>5916</v>
          </cell>
        </row>
        <row r="142">
          <cell r="A142" t="str">
            <v>000236</v>
          </cell>
          <cell r="B142" t="str">
            <v>Muonio</v>
          </cell>
          <cell r="K142">
            <v>2006.2999999999997</v>
          </cell>
          <cell r="L142">
            <v>0</v>
          </cell>
          <cell r="M142">
            <v>0</v>
          </cell>
          <cell r="N142">
            <v>228</v>
          </cell>
          <cell r="O142">
            <v>780</v>
          </cell>
          <cell r="P142">
            <v>680</v>
          </cell>
          <cell r="Q142">
            <v>275</v>
          </cell>
          <cell r="R142">
            <v>3329</v>
          </cell>
          <cell r="S142">
            <v>7298.2999999999993</v>
          </cell>
          <cell r="T142">
            <v>5595.09</v>
          </cell>
          <cell r="U142">
            <v>205</v>
          </cell>
          <cell r="V142">
            <v>0</v>
          </cell>
          <cell r="W142">
            <v>265</v>
          </cell>
          <cell r="X142">
            <v>3160</v>
          </cell>
          <cell r="Y142">
            <v>2623.29</v>
          </cell>
          <cell r="Z142">
            <v>399.3</v>
          </cell>
          <cell r="AA142">
            <v>2980.9960132171286</v>
          </cell>
          <cell r="AB142">
            <v>15228.676013217129</v>
          </cell>
          <cell r="AE142">
            <v>1000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1000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8601.39</v>
          </cell>
          <cell r="AX142">
            <v>205</v>
          </cell>
          <cell r="AY142">
            <v>0</v>
          </cell>
          <cell r="AZ142">
            <v>493</v>
          </cell>
          <cell r="BA142">
            <v>3940</v>
          </cell>
          <cell r="BB142">
            <v>3303.29</v>
          </cell>
          <cell r="BC142">
            <v>674.3</v>
          </cell>
          <cell r="BD142">
            <v>6309.9960132171291</v>
          </cell>
          <cell r="BE142">
            <v>23526.976013217129</v>
          </cell>
          <cell r="BF142">
            <v>8.938820673714714</v>
          </cell>
          <cell r="BG142">
            <v>2632</v>
          </cell>
        </row>
        <row r="143">
          <cell r="A143" t="str">
            <v>000237</v>
          </cell>
          <cell r="B143" t="str">
            <v>Nivala</v>
          </cell>
          <cell r="K143">
            <v>5502.64</v>
          </cell>
          <cell r="L143">
            <v>0</v>
          </cell>
          <cell r="M143">
            <v>0</v>
          </cell>
          <cell r="N143">
            <v>1020</v>
          </cell>
          <cell r="O143">
            <v>225</v>
          </cell>
          <cell r="P143">
            <v>98</v>
          </cell>
          <cell r="Q143">
            <v>1125</v>
          </cell>
          <cell r="R143">
            <v>10803</v>
          </cell>
          <cell r="S143">
            <v>18773.64</v>
          </cell>
          <cell r="T143">
            <v>15719.940000000002</v>
          </cell>
          <cell r="U143">
            <v>159.19999999999999</v>
          </cell>
          <cell r="V143">
            <v>0</v>
          </cell>
          <cell r="W143">
            <v>4784.8500000000004</v>
          </cell>
          <cell r="X143">
            <v>4889.3500000000004</v>
          </cell>
          <cell r="Y143">
            <v>645.84</v>
          </cell>
          <cell r="Z143">
            <v>2140.65</v>
          </cell>
          <cell r="AA143">
            <v>11114.589026471025</v>
          </cell>
          <cell r="AB143">
            <v>39454.419026471034</v>
          </cell>
          <cell r="AE143">
            <v>21000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21000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42222.58</v>
          </cell>
          <cell r="AX143">
            <v>159.19999999999999</v>
          </cell>
          <cell r="AY143">
            <v>0</v>
          </cell>
          <cell r="AZ143">
            <v>5804.85</v>
          </cell>
          <cell r="BA143">
            <v>5114.3500000000004</v>
          </cell>
          <cell r="BB143">
            <v>743.84</v>
          </cell>
          <cell r="BC143">
            <v>3265.65</v>
          </cell>
          <cell r="BD143">
            <v>21917.589026471025</v>
          </cell>
          <cell r="BE143">
            <v>79228.059026471019</v>
          </cell>
          <cell r="BF143">
            <v>10.122404372872239</v>
          </cell>
          <cell r="BG143">
            <v>7827</v>
          </cell>
        </row>
        <row r="144">
          <cell r="A144" t="str">
            <v>000238</v>
          </cell>
          <cell r="B144" t="str">
            <v>Oulainen</v>
          </cell>
          <cell r="K144">
            <v>3087.2500000000005</v>
          </cell>
          <cell r="L144">
            <v>2031.55</v>
          </cell>
          <cell r="M144">
            <v>0</v>
          </cell>
          <cell r="N144">
            <v>223.9</v>
          </cell>
          <cell r="O144">
            <v>310</v>
          </cell>
          <cell r="P144">
            <v>41600</v>
          </cell>
          <cell r="Q144">
            <v>1700</v>
          </cell>
          <cell r="R144">
            <v>3670</v>
          </cell>
          <cell r="S144">
            <v>52622.7</v>
          </cell>
          <cell r="T144">
            <v>6729.69</v>
          </cell>
          <cell r="U144">
            <v>10322.39</v>
          </cell>
          <cell r="V144">
            <v>0</v>
          </cell>
          <cell r="W144">
            <v>3568.38</v>
          </cell>
          <cell r="X144">
            <v>242.1</v>
          </cell>
          <cell r="Y144">
            <v>597.9</v>
          </cell>
          <cell r="Z144">
            <v>3649.74</v>
          </cell>
          <cell r="AA144">
            <v>4563.105254644106</v>
          </cell>
          <cell r="AB144">
            <v>29673.305254644103</v>
          </cell>
          <cell r="AE144">
            <v>2650</v>
          </cell>
          <cell r="AF144">
            <v>10000</v>
          </cell>
          <cell r="AG144">
            <v>0</v>
          </cell>
          <cell r="AH144">
            <v>1800</v>
          </cell>
          <cell r="AI144">
            <v>0</v>
          </cell>
          <cell r="AJ144">
            <v>0</v>
          </cell>
          <cell r="AK144">
            <v>7640</v>
          </cell>
          <cell r="AL144">
            <v>5000</v>
          </cell>
          <cell r="AM144">
            <v>27090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12466.94</v>
          </cell>
          <cell r="AX144">
            <v>22353.94</v>
          </cell>
          <cell r="AY144">
            <v>0</v>
          </cell>
          <cell r="AZ144">
            <v>5592.2800000000007</v>
          </cell>
          <cell r="BA144">
            <v>552.1</v>
          </cell>
          <cell r="BB144">
            <v>42197.9</v>
          </cell>
          <cell r="BC144">
            <v>12989.74</v>
          </cell>
          <cell r="BD144">
            <v>13233.105254644106</v>
          </cell>
          <cell r="BE144">
            <v>109386.00525464411</v>
          </cell>
          <cell r="BF144">
            <v>7.6434913880682069</v>
          </cell>
          <cell r="BG144">
            <v>14311</v>
          </cell>
        </row>
        <row r="145">
          <cell r="A145" t="str">
            <v>000239</v>
          </cell>
          <cell r="B145" t="str">
            <v>Heinola</v>
          </cell>
          <cell r="K145">
            <v>9802.6600000000017</v>
          </cell>
          <cell r="L145">
            <v>1440</v>
          </cell>
          <cell r="M145">
            <v>0</v>
          </cell>
          <cell r="N145">
            <v>1475</v>
          </cell>
          <cell r="O145">
            <v>24597.360000000001</v>
          </cell>
          <cell r="P145">
            <v>7555</v>
          </cell>
          <cell r="Q145">
            <v>8964.5499999999993</v>
          </cell>
          <cell r="R145">
            <v>18119.68</v>
          </cell>
          <cell r="S145">
            <v>71954.25</v>
          </cell>
          <cell r="T145">
            <v>16516.03</v>
          </cell>
          <cell r="U145">
            <v>5245.38</v>
          </cell>
          <cell r="V145">
            <v>0</v>
          </cell>
          <cell r="W145">
            <v>5154.03</v>
          </cell>
          <cell r="X145">
            <v>10016.14</v>
          </cell>
          <cell r="Y145">
            <v>8434.77</v>
          </cell>
          <cell r="Z145">
            <v>5191.04</v>
          </cell>
          <cell r="AA145">
            <v>13703.772977034783</v>
          </cell>
          <cell r="AB145">
            <v>64261.162977034794</v>
          </cell>
          <cell r="AE145">
            <v>22680</v>
          </cell>
          <cell r="AF145">
            <v>5265</v>
          </cell>
          <cell r="AG145">
            <v>0</v>
          </cell>
          <cell r="AH145">
            <v>5265</v>
          </cell>
          <cell r="AI145">
            <v>27540</v>
          </cell>
          <cell r="AJ145">
            <v>11340</v>
          </cell>
          <cell r="AK145">
            <v>8910</v>
          </cell>
          <cell r="AL145">
            <v>10500</v>
          </cell>
          <cell r="AM145">
            <v>91500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48998.69</v>
          </cell>
          <cell r="AX145">
            <v>11950.380000000001</v>
          </cell>
          <cell r="AY145">
            <v>0</v>
          </cell>
          <cell r="AZ145">
            <v>11894.029999999999</v>
          </cell>
          <cell r="BA145">
            <v>62153.5</v>
          </cell>
          <cell r="BB145">
            <v>27329.77</v>
          </cell>
          <cell r="BC145">
            <v>23065.59</v>
          </cell>
          <cell r="BD145">
            <v>42323.452977034787</v>
          </cell>
          <cell r="BE145">
            <v>227715.41297703478</v>
          </cell>
          <cell r="BF145">
            <v>10.635937084401437</v>
          </cell>
          <cell r="BG145">
            <v>21410</v>
          </cell>
        </row>
        <row r="146">
          <cell r="A146" t="str">
            <v>000242</v>
          </cell>
          <cell r="B146" t="str">
            <v>Oulunsalo</v>
          </cell>
          <cell r="K146">
            <v>8615.0499999999975</v>
          </cell>
          <cell r="L146">
            <v>175</v>
          </cell>
          <cell r="M146">
            <v>0</v>
          </cell>
          <cell r="N146">
            <v>372.7</v>
          </cell>
          <cell r="O146">
            <v>300</v>
          </cell>
          <cell r="P146">
            <v>230</v>
          </cell>
          <cell r="Q146">
            <v>1670</v>
          </cell>
          <cell r="R146">
            <v>6737</v>
          </cell>
          <cell r="S146">
            <v>18099.75</v>
          </cell>
          <cell r="T146">
            <v>8414</v>
          </cell>
          <cell r="U146">
            <v>114.75</v>
          </cell>
          <cell r="V146">
            <v>0</v>
          </cell>
          <cell r="W146">
            <v>85.93</v>
          </cell>
          <cell r="X146">
            <v>46.69</v>
          </cell>
          <cell r="Y146">
            <v>126.62</v>
          </cell>
          <cell r="Z146">
            <v>554.15</v>
          </cell>
          <cell r="AA146">
            <v>3831.5104344651845</v>
          </cell>
          <cell r="AB146">
            <v>13173.650434465186</v>
          </cell>
          <cell r="AE146">
            <v>11661.71</v>
          </cell>
          <cell r="AF146">
            <v>1511.92</v>
          </cell>
          <cell r="AG146">
            <v>0</v>
          </cell>
          <cell r="AH146">
            <v>732.56</v>
          </cell>
          <cell r="AI146">
            <v>1181.7939591957224</v>
          </cell>
          <cell r="AJ146">
            <v>1252</v>
          </cell>
          <cell r="AK146">
            <v>1829.2</v>
          </cell>
          <cell r="AL146">
            <v>11742.7</v>
          </cell>
          <cell r="AM146">
            <v>29911.883959195722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28690.759999999995</v>
          </cell>
          <cell r="AX146">
            <v>1801.67</v>
          </cell>
          <cell r="AY146">
            <v>0</v>
          </cell>
          <cell r="AZ146">
            <v>1191.19</v>
          </cell>
          <cell r="BA146">
            <v>1528.4839591957225</v>
          </cell>
          <cell r="BB146">
            <v>1608.62</v>
          </cell>
          <cell r="BC146">
            <v>4053.3500000000004</v>
          </cell>
          <cell r="BD146">
            <v>22311.210434465185</v>
          </cell>
          <cell r="BE146">
            <v>61185.284393660899</v>
          </cell>
          <cell r="BF146">
            <v>18.038114502848142</v>
          </cell>
          <cell r="BG146">
            <v>3392</v>
          </cell>
        </row>
        <row r="147">
          <cell r="A147" t="str">
            <v>000245</v>
          </cell>
          <cell r="B147" t="str">
            <v>Pelkosenniemi</v>
          </cell>
          <cell r="K147">
            <v>654.96999999999991</v>
          </cell>
          <cell r="L147">
            <v>0</v>
          </cell>
          <cell r="M147">
            <v>0</v>
          </cell>
          <cell r="N147">
            <v>100</v>
          </cell>
          <cell r="O147">
            <v>695</v>
          </cell>
          <cell r="P147">
            <v>150</v>
          </cell>
          <cell r="Q147">
            <v>2100</v>
          </cell>
          <cell r="R147">
            <v>4121</v>
          </cell>
          <cell r="S147">
            <v>7820.9699999999993</v>
          </cell>
          <cell r="T147">
            <v>1247.3500000000001</v>
          </cell>
          <cell r="U147">
            <v>722.7</v>
          </cell>
          <cell r="V147">
            <v>0</v>
          </cell>
          <cell r="W147">
            <v>115.25</v>
          </cell>
          <cell r="X147">
            <v>501.7</v>
          </cell>
          <cell r="Y147">
            <v>506.35</v>
          </cell>
          <cell r="Z147">
            <v>80</v>
          </cell>
          <cell r="AA147">
            <v>1118.6644505421564</v>
          </cell>
          <cell r="AB147">
            <v>4292.0144505421558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1902.3200000000002</v>
          </cell>
          <cell r="AX147">
            <v>722.7</v>
          </cell>
          <cell r="AY147">
            <v>0</v>
          </cell>
          <cell r="AZ147">
            <v>215.25</v>
          </cell>
          <cell r="BA147">
            <v>1196.7</v>
          </cell>
          <cell r="BB147">
            <v>656.35</v>
          </cell>
          <cell r="BC147">
            <v>2180</v>
          </cell>
          <cell r="BD147">
            <v>5239.6644505421564</v>
          </cell>
          <cell r="BE147">
            <v>12112.984450542157</v>
          </cell>
          <cell r="BF147">
            <v>3.3910930712604022</v>
          </cell>
          <cell r="BG147">
            <v>3572</v>
          </cell>
        </row>
        <row r="148">
          <cell r="A148" t="str">
            <v>000246</v>
          </cell>
          <cell r="B148" t="str">
            <v>Perho</v>
          </cell>
          <cell r="K148">
            <v>1084.8900000000001</v>
          </cell>
          <cell r="L148">
            <v>275</v>
          </cell>
          <cell r="M148">
            <v>0</v>
          </cell>
          <cell r="N148">
            <v>141</v>
          </cell>
          <cell r="O148">
            <v>2222</v>
          </cell>
          <cell r="P148">
            <v>850</v>
          </cell>
          <cell r="Q148">
            <v>480</v>
          </cell>
          <cell r="R148">
            <v>1841</v>
          </cell>
          <cell r="S148">
            <v>6893.89</v>
          </cell>
          <cell r="T148">
            <v>2979.47</v>
          </cell>
          <cell r="U148">
            <v>2371.66</v>
          </cell>
          <cell r="V148">
            <v>0</v>
          </cell>
          <cell r="W148">
            <v>49.45</v>
          </cell>
          <cell r="X148">
            <v>2230.5100000000002</v>
          </cell>
          <cell r="Y148">
            <v>1609.31</v>
          </cell>
          <cell r="Z148">
            <v>68.25</v>
          </cell>
          <cell r="AA148">
            <v>2867.5238301410568</v>
          </cell>
          <cell r="AB148">
            <v>12176.173830141057</v>
          </cell>
          <cell r="AE148">
            <v>2970</v>
          </cell>
          <cell r="AF148">
            <v>3960</v>
          </cell>
          <cell r="AG148">
            <v>0</v>
          </cell>
          <cell r="AH148">
            <v>450</v>
          </cell>
          <cell r="AI148">
            <v>2970</v>
          </cell>
          <cell r="AJ148">
            <v>0</v>
          </cell>
          <cell r="AK148">
            <v>0</v>
          </cell>
          <cell r="AL148">
            <v>0</v>
          </cell>
          <cell r="AM148">
            <v>10350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7034.36</v>
          </cell>
          <cell r="AX148">
            <v>6606.66</v>
          </cell>
          <cell r="AY148">
            <v>0</v>
          </cell>
          <cell r="AZ148">
            <v>640.45000000000005</v>
          </cell>
          <cell r="BA148">
            <v>7422.51</v>
          </cell>
          <cell r="BB148">
            <v>2459.31</v>
          </cell>
          <cell r="BC148">
            <v>548.25</v>
          </cell>
          <cell r="BD148">
            <v>4708.5238301410573</v>
          </cell>
          <cell r="BE148">
            <v>29420.063830141062</v>
          </cell>
          <cell r="BF148">
            <v>10.443757128200589</v>
          </cell>
          <cell r="BG148">
            <v>2817</v>
          </cell>
        </row>
        <row r="149">
          <cell r="A149" t="str">
            <v>000248</v>
          </cell>
          <cell r="B149" t="str">
            <v>Posio</v>
          </cell>
          <cell r="K149">
            <v>1954.9099999999999</v>
          </cell>
          <cell r="L149">
            <v>0</v>
          </cell>
          <cell r="M149">
            <v>0</v>
          </cell>
          <cell r="N149">
            <v>30</v>
          </cell>
          <cell r="O149">
            <v>0</v>
          </cell>
          <cell r="P149">
            <v>240</v>
          </cell>
          <cell r="Q149">
            <v>20</v>
          </cell>
          <cell r="R149">
            <v>431</v>
          </cell>
          <cell r="S149">
            <v>2675.91</v>
          </cell>
          <cell r="T149">
            <v>1435.1699999999996</v>
          </cell>
          <cell r="U149">
            <v>725.7</v>
          </cell>
          <cell r="V149">
            <v>0</v>
          </cell>
          <cell r="W149">
            <v>113.1</v>
          </cell>
          <cell r="X149">
            <v>1322.25</v>
          </cell>
          <cell r="Y149">
            <v>62.35</v>
          </cell>
          <cell r="Z149">
            <v>898</v>
          </cell>
          <cell r="AA149">
            <v>1798.8881437585408</v>
          </cell>
          <cell r="AB149">
            <v>6355.4581437585402</v>
          </cell>
          <cell r="AE149">
            <v>6000</v>
          </cell>
          <cell r="AF149">
            <v>1000</v>
          </cell>
          <cell r="AG149">
            <v>0</v>
          </cell>
          <cell r="AH149">
            <v>420</v>
          </cell>
          <cell r="AI149">
            <v>0</v>
          </cell>
          <cell r="AJ149">
            <v>0</v>
          </cell>
          <cell r="AK149">
            <v>2968.56</v>
          </cell>
          <cell r="AL149">
            <v>420</v>
          </cell>
          <cell r="AM149">
            <v>10808.56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9390.08</v>
          </cell>
          <cell r="AX149">
            <v>1725.7</v>
          </cell>
          <cell r="AY149">
            <v>0</v>
          </cell>
          <cell r="AZ149">
            <v>563.1</v>
          </cell>
          <cell r="BA149">
            <v>1322.25</v>
          </cell>
          <cell r="BB149">
            <v>302.35000000000002</v>
          </cell>
          <cell r="BC149">
            <v>3886.56</v>
          </cell>
          <cell r="BD149">
            <v>2649.8881437585405</v>
          </cell>
          <cell r="BE149">
            <v>19839.928143758541</v>
          </cell>
          <cell r="BF149">
            <v>5.141209677055854</v>
          </cell>
          <cell r="BG149">
            <v>3859</v>
          </cell>
        </row>
        <row r="150">
          <cell r="A150" t="str">
            <v>000249</v>
          </cell>
          <cell r="B150" t="str">
            <v>Pudasjärvi</v>
          </cell>
          <cell r="K150">
            <v>1260.53</v>
          </cell>
          <cell r="L150">
            <v>0</v>
          </cell>
          <cell r="M150">
            <v>0</v>
          </cell>
          <cell r="N150">
            <v>190</v>
          </cell>
          <cell r="O150">
            <v>270</v>
          </cell>
          <cell r="P150">
            <v>40</v>
          </cell>
          <cell r="Q150">
            <v>0</v>
          </cell>
          <cell r="R150">
            <v>1510</v>
          </cell>
          <cell r="S150">
            <v>3270.5299999999997</v>
          </cell>
          <cell r="T150">
            <v>3089.23</v>
          </cell>
          <cell r="U150">
            <v>117.82</v>
          </cell>
          <cell r="V150">
            <v>0</v>
          </cell>
          <cell r="W150">
            <v>1350.55</v>
          </cell>
          <cell r="X150">
            <v>1502.27</v>
          </cell>
          <cell r="Y150">
            <v>1383.15</v>
          </cell>
          <cell r="Z150">
            <v>1323.64</v>
          </cell>
          <cell r="AA150">
            <v>5488.6489971076044</v>
          </cell>
          <cell r="AB150">
            <v>14255.308997107604</v>
          </cell>
          <cell r="AE150">
            <v>3200</v>
          </cell>
          <cell r="AF150">
            <v>7400</v>
          </cell>
          <cell r="AG150">
            <v>0</v>
          </cell>
          <cell r="AH150">
            <v>3200</v>
          </cell>
          <cell r="AI150">
            <v>3200</v>
          </cell>
          <cell r="AJ150">
            <v>3200</v>
          </cell>
          <cell r="AK150">
            <v>3200</v>
          </cell>
          <cell r="AL150">
            <v>5000</v>
          </cell>
          <cell r="AM150">
            <v>28400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7549.76</v>
          </cell>
          <cell r="AX150">
            <v>7517.82</v>
          </cell>
          <cell r="AY150">
            <v>0</v>
          </cell>
          <cell r="AZ150">
            <v>4740.55</v>
          </cell>
          <cell r="BA150">
            <v>4972.2700000000004</v>
          </cell>
          <cell r="BB150">
            <v>4623.1499999999996</v>
          </cell>
          <cell r="BC150">
            <v>4523.6400000000003</v>
          </cell>
          <cell r="BD150">
            <v>11998.648997107604</v>
          </cell>
          <cell r="BE150">
            <v>45925.83899710761</v>
          </cell>
          <cell r="BF150">
            <v>9.1704950074096665</v>
          </cell>
          <cell r="BG150">
            <v>5008</v>
          </cell>
        </row>
        <row r="151">
          <cell r="A151" t="str">
            <v>000251</v>
          </cell>
          <cell r="B151" t="str">
            <v>Pyhäjoki</v>
          </cell>
          <cell r="K151">
            <v>3342.1900000000005</v>
          </cell>
          <cell r="L151">
            <v>20</v>
          </cell>
          <cell r="M151">
            <v>0</v>
          </cell>
          <cell r="N151">
            <v>290</v>
          </cell>
          <cell r="O151">
            <v>50.4</v>
          </cell>
          <cell r="P151">
            <v>0</v>
          </cell>
          <cell r="Q151">
            <v>50</v>
          </cell>
          <cell r="R151">
            <v>5147</v>
          </cell>
          <cell r="S151">
            <v>8899.59</v>
          </cell>
          <cell r="T151">
            <v>6329.2699999999995</v>
          </cell>
          <cell r="U151">
            <v>222.05</v>
          </cell>
          <cell r="V151">
            <v>0</v>
          </cell>
          <cell r="W151">
            <v>372.58</v>
          </cell>
          <cell r="X151">
            <v>504.19</v>
          </cell>
          <cell r="Y151">
            <v>146.4</v>
          </cell>
          <cell r="Z151">
            <v>205.4</v>
          </cell>
          <cell r="AA151">
            <v>5291.8237973646465</v>
          </cell>
          <cell r="AB151">
            <v>13071.713797364646</v>
          </cell>
          <cell r="AE151">
            <v>18370.21</v>
          </cell>
          <cell r="AF151">
            <v>0</v>
          </cell>
          <cell r="AG151">
            <v>0</v>
          </cell>
          <cell r="AH151">
            <v>2000</v>
          </cell>
          <cell r="AI151">
            <v>0</v>
          </cell>
          <cell r="AJ151">
            <v>0</v>
          </cell>
          <cell r="AK151">
            <v>1000</v>
          </cell>
          <cell r="AL151">
            <v>1600</v>
          </cell>
          <cell r="AM151">
            <v>22970.21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28041.67</v>
          </cell>
          <cell r="AX151">
            <v>242.05</v>
          </cell>
          <cell r="AY151">
            <v>0</v>
          </cell>
          <cell r="AZ151">
            <v>2662.58</v>
          </cell>
          <cell r="BA151">
            <v>554.59</v>
          </cell>
          <cell r="BB151">
            <v>146.4</v>
          </cell>
          <cell r="BC151">
            <v>1255.4000000000001</v>
          </cell>
          <cell r="BD151">
            <v>12038.823797364646</v>
          </cell>
          <cell r="BE151">
            <v>44941.513797364642</v>
          </cell>
          <cell r="BF151">
            <v>7.840459490119442</v>
          </cell>
          <cell r="BG151">
            <v>5732</v>
          </cell>
        </row>
        <row r="152">
          <cell r="A152" t="str">
            <v>000253</v>
          </cell>
          <cell r="B152" t="str">
            <v>Raahe</v>
          </cell>
          <cell r="K152">
            <v>20412.57</v>
          </cell>
          <cell r="L152">
            <v>3790.9</v>
          </cell>
          <cell r="M152">
            <v>0</v>
          </cell>
          <cell r="N152">
            <v>1670</v>
          </cell>
          <cell r="O152">
            <v>7325.6</v>
          </cell>
          <cell r="P152">
            <v>5305.1</v>
          </cell>
          <cell r="Q152">
            <v>2085</v>
          </cell>
          <cell r="R152">
            <v>21421.4</v>
          </cell>
          <cell r="S152">
            <v>62010.57</v>
          </cell>
          <cell r="T152">
            <v>27870.510000000002</v>
          </cell>
          <cell r="U152">
            <v>6041.48</v>
          </cell>
          <cell r="V152">
            <v>0</v>
          </cell>
          <cell r="W152">
            <v>1593.94</v>
          </cell>
          <cell r="X152">
            <v>6887.67</v>
          </cell>
          <cell r="Y152">
            <v>9046.2999999999993</v>
          </cell>
          <cell r="Z152">
            <v>3334.24</v>
          </cell>
          <cell r="AA152">
            <v>19557.697502487237</v>
          </cell>
          <cell r="AB152">
            <v>74331.837502487237</v>
          </cell>
          <cell r="AE152">
            <v>45300</v>
          </cell>
          <cell r="AF152">
            <v>42000</v>
          </cell>
          <cell r="AG152">
            <v>0</v>
          </cell>
          <cell r="AH152">
            <v>13800</v>
          </cell>
          <cell r="AI152">
            <v>42000</v>
          </cell>
          <cell r="AJ152">
            <v>25600</v>
          </cell>
          <cell r="AK152">
            <v>8000</v>
          </cell>
          <cell r="AL152">
            <v>21400</v>
          </cell>
          <cell r="AM152">
            <v>198100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93583.08</v>
          </cell>
          <cell r="AX152">
            <v>51832.38</v>
          </cell>
          <cell r="AY152">
            <v>0</v>
          </cell>
          <cell r="AZ152">
            <v>17063.939999999999</v>
          </cell>
          <cell r="BA152">
            <v>56213.270000000004</v>
          </cell>
          <cell r="BB152">
            <v>39951.4</v>
          </cell>
          <cell r="BC152">
            <v>13419.24</v>
          </cell>
          <cell r="BD152">
            <v>62379.097502487239</v>
          </cell>
          <cell r="BE152">
            <v>334442.40750248724</v>
          </cell>
          <cell r="BF152">
            <v>174.46134976655568</v>
          </cell>
          <cell r="BG152">
            <v>1917</v>
          </cell>
        </row>
        <row r="153">
          <cell r="A153" t="str">
            <v>000255</v>
          </cell>
          <cell r="B153" t="str">
            <v>Ranua</v>
          </cell>
          <cell r="K153">
            <v>906.87999999999988</v>
          </cell>
          <cell r="L153">
            <v>0</v>
          </cell>
          <cell r="M153">
            <v>0</v>
          </cell>
          <cell r="N153">
            <v>180</v>
          </cell>
          <cell r="O153">
            <v>0</v>
          </cell>
          <cell r="P153">
            <v>0</v>
          </cell>
          <cell r="Q153">
            <v>0</v>
          </cell>
          <cell r="R153">
            <v>1902</v>
          </cell>
          <cell r="S153">
            <v>2988.88</v>
          </cell>
          <cell r="T153">
            <v>1296.75</v>
          </cell>
          <cell r="U153">
            <v>30.12</v>
          </cell>
          <cell r="V153">
            <v>0</v>
          </cell>
          <cell r="W153">
            <v>43.15</v>
          </cell>
          <cell r="X153">
            <v>26.3</v>
          </cell>
          <cell r="Y153">
            <v>1582.15</v>
          </cell>
          <cell r="Z153">
            <v>36.1</v>
          </cell>
          <cell r="AA153">
            <v>2599.6022356493795</v>
          </cell>
          <cell r="AB153">
            <v>5614.1722356493792</v>
          </cell>
          <cell r="AE153">
            <v>3500</v>
          </cell>
          <cell r="AF153">
            <v>1300</v>
          </cell>
          <cell r="AG153">
            <v>0</v>
          </cell>
          <cell r="AH153">
            <v>3000</v>
          </cell>
          <cell r="AI153">
            <v>1400</v>
          </cell>
          <cell r="AJ153">
            <v>2500</v>
          </cell>
          <cell r="AK153">
            <v>3600</v>
          </cell>
          <cell r="AL153">
            <v>1400</v>
          </cell>
          <cell r="AM153">
            <v>16700</v>
          </cell>
          <cell r="AN153">
            <v>100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100</v>
          </cell>
          <cell r="AW153">
            <v>5803.63</v>
          </cell>
          <cell r="AX153">
            <v>1330.12</v>
          </cell>
          <cell r="AY153">
            <v>0</v>
          </cell>
          <cell r="AZ153">
            <v>3223.15</v>
          </cell>
          <cell r="BA153">
            <v>1426.3</v>
          </cell>
          <cell r="BB153">
            <v>4082.15</v>
          </cell>
          <cell r="BC153">
            <v>3636.1</v>
          </cell>
          <cell r="BD153">
            <v>5901.6022356493795</v>
          </cell>
          <cell r="BE153">
            <v>25403.052235649375</v>
          </cell>
          <cell r="BF153">
            <v>14.136367409932873</v>
          </cell>
          <cell r="BG153">
            <v>1797</v>
          </cell>
        </row>
        <row r="154">
          <cell r="A154" t="str">
            <v>000257</v>
          </cell>
          <cell r="B154" t="str">
            <v>Reisjärvi</v>
          </cell>
          <cell r="K154">
            <v>1473.42</v>
          </cell>
          <cell r="L154">
            <v>236.95</v>
          </cell>
          <cell r="M154">
            <v>0</v>
          </cell>
          <cell r="N154">
            <v>260</v>
          </cell>
          <cell r="O154">
            <v>0</v>
          </cell>
          <cell r="P154">
            <v>1100</v>
          </cell>
          <cell r="Q154">
            <v>2490</v>
          </cell>
          <cell r="R154">
            <v>3646</v>
          </cell>
          <cell r="S154">
            <v>9206.369999999999</v>
          </cell>
          <cell r="T154">
            <v>3125.9600000000005</v>
          </cell>
          <cell r="U154">
            <v>2501.29</v>
          </cell>
          <cell r="V154">
            <v>0</v>
          </cell>
          <cell r="W154">
            <v>63.85</v>
          </cell>
          <cell r="X154">
            <v>154.44999999999999</v>
          </cell>
          <cell r="Y154">
            <v>268.2</v>
          </cell>
          <cell r="Z154">
            <v>132.31</v>
          </cell>
          <cell r="AA154">
            <v>2668.1222152481519</v>
          </cell>
          <cell r="AB154">
            <v>8914.1822152481527</v>
          </cell>
          <cell r="AE154">
            <v>2000</v>
          </cell>
          <cell r="AF154">
            <v>2000</v>
          </cell>
          <cell r="AG154">
            <v>0</v>
          </cell>
          <cell r="AH154">
            <v>100</v>
          </cell>
          <cell r="AI154">
            <v>0</v>
          </cell>
          <cell r="AJ154">
            <v>1200</v>
          </cell>
          <cell r="AK154">
            <v>0</v>
          </cell>
          <cell r="AL154">
            <v>1000</v>
          </cell>
          <cell r="AM154">
            <v>6300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6599.380000000001</v>
          </cell>
          <cell r="AX154">
            <v>4738.24</v>
          </cell>
          <cell r="AY154">
            <v>0</v>
          </cell>
          <cell r="AZ154">
            <v>423.85</v>
          </cell>
          <cell r="BA154">
            <v>154.44999999999999</v>
          </cell>
          <cell r="BB154">
            <v>2568.1999999999998</v>
          </cell>
          <cell r="BC154">
            <v>2622.31</v>
          </cell>
          <cell r="BD154">
            <v>7314.1222152481514</v>
          </cell>
          <cell r="BE154">
            <v>24420.552215248157</v>
          </cell>
          <cell r="BF154">
            <v>1.5035434192370494</v>
          </cell>
          <cell r="BG154">
            <v>16242</v>
          </cell>
        </row>
        <row r="155">
          <cell r="A155" t="str">
            <v>000259</v>
          </cell>
          <cell r="B155" t="str">
            <v>Rovaniemi</v>
          </cell>
          <cell r="K155">
            <v>70656.500000000058</v>
          </cell>
          <cell r="L155">
            <v>1524.55</v>
          </cell>
          <cell r="M155">
            <v>0</v>
          </cell>
          <cell r="N155">
            <v>2936.65</v>
          </cell>
          <cell r="O155">
            <v>10283.5</v>
          </cell>
          <cell r="P155">
            <v>3883.5</v>
          </cell>
          <cell r="Q155">
            <v>15498</v>
          </cell>
          <cell r="R155">
            <v>50174.92</v>
          </cell>
          <cell r="S155">
            <v>154957.62000000005</v>
          </cell>
          <cell r="T155">
            <v>24401.060000000005</v>
          </cell>
          <cell r="U155">
            <v>647.08000000000004</v>
          </cell>
          <cell r="V155">
            <v>0</v>
          </cell>
          <cell r="W155">
            <v>2479.7199999999998</v>
          </cell>
          <cell r="X155">
            <v>5580.72</v>
          </cell>
          <cell r="Y155">
            <v>1030.51</v>
          </cell>
          <cell r="Z155">
            <v>1409.9</v>
          </cell>
          <cell r="AA155">
            <v>12389.188734756459</v>
          </cell>
          <cell r="AB155">
            <v>47938.178734756468</v>
          </cell>
          <cell r="AE155">
            <v>88999.99</v>
          </cell>
          <cell r="AF155">
            <v>1500</v>
          </cell>
          <cell r="AG155">
            <v>0</v>
          </cell>
          <cell r="AH155">
            <v>10000</v>
          </cell>
          <cell r="AI155">
            <v>20000</v>
          </cell>
          <cell r="AJ155">
            <v>6000</v>
          </cell>
          <cell r="AK155">
            <v>12000</v>
          </cell>
          <cell r="AL155">
            <v>17000</v>
          </cell>
          <cell r="AM155">
            <v>155499.99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184057.55000000005</v>
          </cell>
          <cell r="AX155">
            <v>3671.63</v>
          </cell>
          <cell r="AY155">
            <v>0</v>
          </cell>
          <cell r="AZ155">
            <v>15416.369999999999</v>
          </cell>
          <cell r="BA155">
            <v>35864.22</v>
          </cell>
          <cell r="BB155">
            <v>10914.01</v>
          </cell>
          <cell r="BC155">
            <v>28907.9</v>
          </cell>
          <cell r="BD155">
            <v>79564.108734756461</v>
          </cell>
          <cell r="BE155">
            <v>358395.78873475653</v>
          </cell>
          <cell r="BF155">
            <v>15.321297398031657</v>
          </cell>
          <cell r="BG155">
            <v>23392</v>
          </cell>
        </row>
        <row r="156">
          <cell r="A156" t="str">
            <v>000260</v>
          </cell>
          <cell r="B156" t="str">
            <v>Salla</v>
          </cell>
          <cell r="K156">
            <v>942.09</v>
          </cell>
          <cell r="L156">
            <v>30</v>
          </cell>
          <cell r="M156">
            <v>0</v>
          </cell>
          <cell r="N156">
            <v>301</v>
          </cell>
          <cell r="O156">
            <v>2000</v>
          </cell>
          <cell r="P156">
            <v>0</v>
          </cell>
          <cell r="Q156">
            <v>4130</v>
          </cell>
          <cell r="R156">
            <v>1977</v>
          </cell>
          <cell r="S156">
            <v>9380.09</v>
          </cell>
          <cell r="T156">
            <v>2253.6000000000004</v>
          </cell>
          <cell r="U156">
            <v>33.549999999999997</v>
          </cell>
          <cell r="V156">
            <v>0</v>
          </cell>
          <cell r="W156">
            <v>145.4</v>
          </cell>
          <cell r="X156">
            <v>1198.8</v>
          </cell>
          <cell r="Y156">
            <v>375.55</v>
          </cell>
          <cell r="Z156">
            <v>85.35</v>
          </cell>
          <cell r="AA156">
            <v>2652.4891929697105</v>
          </cell>
          <cell r="AB156">
            <v>6744.7391929697114</v>
          </cell>
          <cell r="AE156">
            <v>1800</v>
          </cell>
          <cell r="AF156">
            <v>0</v>
          </cell>
          <cell r="AG156">
            <v>0</v>
          </cell>
          <cell r="AH156">
            <v>500</v>
          </cell>
          <cell r="AI156">
            <v>3800</v>
          </cell>
          <cell r="AJ156">
            <v>1600</v>
          </cell>
          <cell r="AK156">
            <v>0</v>
          </cell>
          <cell r="AL156">
            <v>0</v>
          </cell>
          <cell r="AM156">
            <v>7700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4995.6900000000005</v>
          </cell>
          <cell r="AX156">
            <v>63.55</v>
          </cell>
          <cell r="AY156">
            <v>0</v>
          </cell>
          <cell r="AZ156">
            <v>946.4</v>
          </cell>
          <cell r="BA156">
            <v>6998.8</v>
          </cell>
          <cell r="BB156">
            <v>1975.55</v>
          </cell>
          <cell r="BC156">
            <v>4215.3500000000004</v>
          </cell>
          <cell r="BD156">
            <v>4629.4891929697105</v>
          </cell>
          <cell r="BE156">
            <v>23824.829192969712</v>
          </cell>
          <cell r="BF156">
            <v>0.7295250533703751</v>
          </cell>
          <cell r="BG156">
            <v>32658</v>
          </cell>
        </row>
        <row r="157">
          <cell r="A157" t="str">
            <v>000262</v>
          </cell>
          <cell r="B157" t="str">
            <v>Sievi</v>
          </cell>
          <cell r="K157">
            <v>1120.21</v>
          </cell>
          <cell r="L157">
            <v>200</v>
          </cell>
          <cell r="M157">
            <v>0</v>
          </cell>
          <cell r="N157">
            <v>40</v>
          </cell>
          <cell r="O157">
            <v>0</v>
          </cell>
          <cell r="P157">
            <v>500</v>
          </cell>
          <cell r="Q157">
            <v>0</v>
          </cell>
          <cell r="R157">
            <v>2463</v>
          </cell>
          <cell r="S157">
            <v>4323.21</v>
          </cell>
          <cell r="T157">
            <v>5141.8200000000006</v>
          </cell>
          <cell r="U157">
            <v>340.3</v>
          </cell>
          <cell r="V157">
            <v>0</v>
          </cell>
          <cell r="W157">
            <v>262.05</v>
          </cell>
          <cell r="X157">
            <v>82.95</v>
          </cell>
          <cell r="Y157">
            <v>71.75</v>
          </cell>
          <cell r="Z157">
            <v>851.58</v>
          </cell>
          <cell r="AA157">
            <v>2634.4096361192633</v>
          </cell>
          <cell r="AB157">
            <v>9384.8596361192649</v>
          </cell>
          <cell r="AE157">
            <v>8600</v>
          </cell>
          <cell r="AF157">
            <v>400</v>
          </cell>
          <cell r="AG157">
            <v>0</v>
          </cell>
          <cell r="AH157">
            <v>800</v>
          </cell>
          <cell r="AI157">
            <v>0</v>
          </cell>
          <cell r="AJ157">
            <v>0</v>
          </cell>
          <cell r="AK157">
            <v>250</v>
          </cell>
          <cell r="AL157">
            <v>5400</v>
          </cell>
          <cell r="AM157">
            <v>15450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14862.03</v>
          </cell>
          <cell r="AX157">
            <v>940.3</v>
          </cell>
          <cell r="AY157">
            <v>0</v>
          </cell>
          <cell r="AZ157">
            <v>1102.05</v>
          </cell>
          <cell r="BA157">
            <v>82.95</v>
          </cell>
          <cell r="BB157">
            <v>571.75</v>
          </cell>
          <cell r="BC157">
            <v>1101.58</v>
          </cell>
          <cell r="BD157">
            <v>10497.409636119264</v>
          </cell>
          <cell r="BE157">
            <v>29158.069636119268</v>
          </cell>
          <cell r="BF157">
            <v>19.848924190687043</v>
          </cell>
          <cell r="BG157">
            <v>1469</v>
          </cell>
        </row>
        <row r="158">
          <cell r="A158" t="str">
            <v>000264</v>
          </cell>
          <cell r="B158" t="str">
            <v>Simo</v>
          </cell>
          <cell r="K158">
            <v>630.24</v>
          </cell>
          <cell r="L158">
            <v>0</v>
          </cell>
          <cell r="M158">
            <v>0</v>
          </cell>
          <cell r="N158">
            <v>60</v>
          </cell>
          <cell r="O158">
            <v>570</v>
          </cell>
          <cell r="P158">
            <v>40</v>
          </cell>
          <cell r="Q158">
            <v>0</v>
          </cell>
          <cell r="R158">
            <v>1531</v>
          </cell>
          <cell r="S158">
            <v>2831.24</v>
          </cell>
          <cell r="T158">
            <v>1891.2999999999997</v>
          </cell>
          <cell r="U158">
            <v>1461.74</v>
          </cell>
          <cell r="V158">
            <v>0</v>
          </cell>
          <cell r="W158">
            <v>122.55</v>
          </cell>
          <cell r="X158">
            <v>1473.88</v>
          </cell>
          <cell r="Y158">
            <v>50.85</v>
          </cell>
          <cell r="Z158">
            <v>22.1</v>
          </cell>
          <cell r="AA158">
            <v>1157.0321227556944</v>
          </cell>
          <cell r="AB158">
            <v>6179.4521227556952</v>
          </cell>
          <cell r="AE158">
            <v>3300</v>
          </cell>
          <cell r="AF158">
            <v>2200</v>
          </cell>
          <cell r="AG158">
            <v>0</v>
          </cell>
          <cell r="AH158">
            <v>550</v>
          </cell>
          <cell r="AI158">
            <v>2750</v>
          </cell>
          <cell r="AJ158">
            <v>0</v>
          </cell>
          <cell r="AK158">
            <v>0</v>
          </cell>
          <cell r="AL158">
            <v>200</v>
          </cell>
          <cell r="AM158">
            <v>9000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5821.54</v>
          </cell>
          <cell r="AX158">
            <v>3661.74</v>
          </cell>
          <cell r="AY158">
            <v>0</v>
          </cell>
          <cell r="AZ158">
            <v>732.55</v>
          </cell>
          <cell r="BA158">
            <v>4793.88</v>
          </cell>
          <cell r="BB158">
            <v>90.85</v>
          </cell>
          <cell r="BC158">
            <v>22.1</v>
          </cell>
          <cell r="BD158">
            <v>2888.0321227556942</v>
          </cell>
          <cell r="BE158">
            <v>18010.692122755696</v>
          </cell>
          <cell r="BF158">
            <v>1.1914985527094268</v>
          </cell>
          <cell r="BG158">
            <v>15116</v>
          </cell>
        </row>
        <row r="159">
          <cell r="A159" t="str">
            <v>000265</v>
          </cell>
          <cell r="B159" t="str">
            <v>Sodankylä</v>
          </cell>
          <cell r="K159">
            <v>1350.34</v>
          </cell>
          <cell r="L159">
            <v>0</v>
          </cell>
          <cell r="M159">
            <v>0</v>
          </cell>
          <cell r="N159">
            <v>115</v>
          </cell>
          <cell r="O159">
            <v>676.7</v>
          </cell>
          <cell r="P159">
            <v>620</v>
          </cell>
          <cell r="Q159">
            <v>1250</v>
          </cell>
          <cell r="R159">
            <v>5139</v>
          </cell>
          <cell r="S159">
            <v>9151.0400000000009</v>
          </cell>
          <cell r="T159">
            <v>5822.5099999999993</v>
          </cell>
          <cell r="U159">
            <v>82.8</v>
          </cell>
          <cell r="V159">
            <v>0</v>
          </cell>
          <cell r="W159">
            <v>178.15</v>
          </cell>
          <cell r="X159">
            <v>138.55000000000001</v>
          </cell>
          <cell r="Y159">
            <v>118.6</v>
          </cell>
          <cell r="Z159">
            <v>42.6</v>
          </cell>
          <cell r="AA159">
            <v>2501.7026780645397</v>
          </cell>
          <cell r="AB159">
            <v>8884.9126780645402</v>
          </cell>
          <cell r="AE159">
            <v>5000</v>
          </cell>
          <cell r="AF159">
            <v>0</v>
          </cell>
          <cell r="AG159">
            <v>0</v>
          </cell>
          <cell r="AH159">
            <v>1700</v>
          </cell>
          <cell r="AI159">
            <v>0</v>
          </cell>
          <cell r="AJ159">
            <v>0</v>
          </cell>
          <cell r="AK159">
            <v>0</v>
          </cell>
          <cell r="AL159">
            <v>1600</v>
          </cell>
          <cell r="AM159">
            <v>8300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12172.849999999999</v>
          </cell>
          <cell r="AX159">
            <v>82.8</v>
          </cell>
          <cell r="AY159">
            <v>0</v>
          </cell>
          <cell r="AZ159">
            <v>1993.15</v>
          </cell>
          <cell r="BA159">
            <v>815.25</v>
          </cell>
          <cell r="BB159">
            <v>738.6</v>
          </cell>
          <cell r="BC159">
            <v>1292.5999999999999</v>
          </cell>
          <cell r="BD159">
            <v>9240.7026780645392</v>
          </cell>
          <cell r="BE159">
            <v>26335.952678064536</v>
          </cell>
          <cell r="BF159">
            <v>13.645571335784734</v>
          </cell>
          <cell r="BG159">
            <v>1930</v>
          </cell>
        </row>
        <row r="160">
          <cell r="A160" t="str">
            <v>000266</v>
          </cell>
          <cell r="B160" t="str">
            <v>Taivalkoski</v>
          </cell>
          <cell r="K160">
            <v>1539.8100000000002</v>
          </cell>
          <cell r="L160">
            <v>0</v>
          </cell>
          <cell r="M160">
            <v>0</v>
          </cell>
          <cell r="N160">
            <v>183</v>
          </cell>
          <cell r="O160">
            <v>122.6</v>
          </cell>
          <cell r="P160">
            <v>700</v>
          </cell>
          <cell r="Q160">
            <v>538.26</v>
          </cell>
          <cell r="R160">
            <v>3150</v>
          </cell>
          <cell r="S160">
            <v>6233.67</v>
          </cell>
          <cell r="T160">
            <v>1795.7600000000004</v>
          </cell>
          <cell r="U160">
            <v>190.4</v>
          </cell>
          <cell r="V160">
            <v>0</v>
          </cell>
          <cell r="W160">
            <v>242.51</v>
          </cell>
          <cell r="X160">
            <v>144.69999999999999</v>
          </cell>
          <cell r="Y160">
            <v>0</v>
          </cell>
          <cell r="Z160">
            <v>374.4</v>
          </cell>
          <cell r="AA160">
            <v>3393.368532343261</v>
          </cell>
          <cell r="AB160">
            <v>6141.1385323432614</v>
          </cell>
          <cell r="AE160">
            <v>6370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3700</v>
          </cell>
          <cell r="AM160">
            <v>10070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9705.57</v>
          </cell>
          <cell r="AX160">
            <v>190.4</v>
          </cell>
          <cell r="AY160">
            <v>0</v>
          </cell>
          <cell r="AZ160">
            <v>425.51</v>
          </cell>
          <cell r="BA160">
            <v>267.29999999999995</v>
          </cell>
          <cell r="BB160">
            <v>700</v>
          </cell>
          <cell r="BC160">
            <v>912.66</v>
          </cell>
          <cell r="BD160">
            <v>10243.368532343262</v>
          </cell>
          <cell r="BE160">
            <v>22444.808532343261</v>
          </cell>
          <cell r="BF160">
            <v>6.2765124531161245</v>
          </cell>
          <cell r="BG160">
            <v>3576</v>
          </cell>
        </row>
        <row r="161">
          <cell r="A161" t="str">
            <v>000268</v>
          </cell>
          <cell r="B161" t="str">
            <v>Tervola</v>
          </cell>
          <cell r="K161">
            <v>860.12</v>
          </cell>
          <cell r="L161">
            <v>310</v>
          </cell>
          <cell r="M161">
            <v>0</v>
          </cell>
          <cell r="N161">
            <v>655</v>
          </cell>
          <cell r="O161">
            <v>780</v>
          </cell>
          <cell r="P161">
            <v>0</v>
          </cell>
          <cell r="Q161">
            <v>1535</v>
          </cell>
          <cell r="R161">
            <v>2417</v>
          </cell>
          <cell r="S161">
            <v>6557.12</v>
          </cell>
          <cell r="T161">
            <v>1143.3700000000001</v>
          </cell>
          <cell r="U161">
            <v>135.1</v>
          </cell>
          <cell r="V161">
            <v>0</v>
          </cell>
          <cell r="W161">
            <v>120.6</v>
          </cell>
          <cell r="X161">
            <v>9239.35</v>
          </cell>
          <cell r="Y161">
            <v>105.8</v>
          </cell>
          <cell r="Z161">
            <v>190.35</v>
          </cell>
          <cell r="AA161">
            <v>2451.0258103635106</v>
          </cell>
          <cell r="AB161">
            <v>13385.595810363509</v>
          </cell>
          <cell r="AE161">
            <v>0</v>
          </cell>
          <cell r="AF161">
            <v>0</v>
          </cell>
          <cell r="AG161">
            <v>0</v>
          </cell>
          <cell r="AH161">
            <v>750</v>
          </cell>
          <cell r="AI161">
            <v>10000</v>
          </cell>
          <cell r="AJ161">
            <v>0</v>
          </cell>
          <cell r="AK161">
            <v>0</v>
          </cell>
          <cell r="AL161">
            <v>0</v>
          </cell>
          <cell r="AM161">
            <v>10750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2003.4900000000002</v>
          </cell>
          <cell r="AX161">
            <v>445.1</v>
          </cell>
          <cell r="AY161">
            <v>0</v>
          </cell>
          <cell r="AZ161">
            <v>1525.6</v>
          </cell>
          <cell r="BA161">
            <v>20019.349999999999</v>
          </cell>
          <cell r="BB161">
            <v>105.8</v>
          </cell>
          <cell r="BC161">
            <v>1725.35</v>
          </cell>
          <cell r="BD161">
            <v>4868.0258103635106</v>
          </cell>
          <cell r="BE161">
            <v>30692.715810363505</v>
          </cell>
          <cell r="BF161">
            <v>17.409368014953774</v>
          </cell>
          <cell r="BG161">
            <v>1763</v>
          </cell>
        </row>
        <row r="162">
          <cell r="A162" t="str">
            <v>000269</v>
          </cell>
          <cell r="B162" t="str">
            <v>Toholampi</v>
          </cell>
          <cell r="K162">
            <v>3572.92</v>
          </cell>
          <cell r="L162">
            <v>1553.14</v>
          </cell>
          <cell r="M162">
            <v>0</v>
          </cell>
          <cell r="N162">
            <v>1476</v>
          </cell>
          <cell r="O162">
            <v>470</v>
          </cell>
          <cell r="P162">
            <v>1465</v>
          </cell>
          <cell r="Q162">
            <v>2218.86</v>
          </cell>
          <cell r="R162">
            <v>5543</v>
          </cell>
          <cell r="S162">
            <v>16298.920000000002</v>
          </cell>
          <cell r="T162">
            <v>2178.8200000000002</v>
          </cell>
          <cell r="U162">
            <v>3271.12</v>
          </cell>
          <cell r="V162">
            <v>0</v>
          </cell>
          <cell r="W162">
            <v>2548.6999999999998</v>
          </cell>
          <cell r="X162">
            <v>229.3</v>
          </cell>
          <cell r="Y162">
            <v>2265.23</v>
          </cell>
          <cell r="Z162">
            <v>2110.4699999999998</v>
          </cell>
          <cell r="AA162">
            <v>5421.9660092108288</v>
          </cell>
          <cell r="AB162">
            <v>18025.606009210827</v>
          </cell>
          <cell r="AE162">
            <v>2000</v>
          </cell>
          <cell r="AF162">
            <v>13300</v>
          </cell>
          <cell r="AG162">
            <v>0</v>
          </cell>
          <cell r="AH162">
            <v>2800</v>
          </cell>
          <cell r="AI162">
            <v>2000</v>
          </cell>
          <cell r="AJ162">
            <v>11400</v>
          </cell>
          <cell r="AK162">
            <v>7000</v>
          </cell>
          <cell r="AL162">
            <v>1500</v>
          </cell>
          <cell r="AM162">
            <v>40000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7751.74</v>
          </cell>
          <cell r="AX162">
            <v>18124.260000000002</v>
          </cell>
          <cell r="AY162">
            <v>0</v>
          </cell>
          <cell r="AZ162">
            <v>6824.7</v>
          </cell>
          <cell r="BA162">
            <v>2699.3</v>
          </cell>
          <cell r="BB162">
            <v>15130.23</v>
          </cell>
          <cell r="BC162">
            <v>11329.33</v>
          </cell>
          <cell r="BD162">
            <v>12464.966009210828</v>
          </cell>
          <cell r="BE162">
            <v>74324.526009210822</v>
          </cell>
          <cell r="BF162">
            <v>5.4291107384376058</v>
          </cell>
          <cell r="BG162">
            <v>13690</v>
          </cell>
        </row>
        <row r="163">
          <cell r="A163" t="str">
            <v>000270</v>
          </cell>
          <cell r="B163" t="str">
            <v>Tornio</v>
          </cell>
          <cell r="K163">
            <v>5388.6699999999992</v>
          </cell>
          <cell r="L163">
            <v>2860</v>
          </cell>
          <cell r="M163">
            <v>0</v>
          </cell>
          <cell r="N163">
            <v>714</v>
          </cell>
          <cell r="O163">
            <v>450</v>
          </cell>
          <cell r="P163">
            <v>100</v>
          </cell>
          <cell r="Q163">
            <v>212.71</v>
          </cell>
          <cell r="R163">
            <v>17463.349999999999</v>
          </cell>
          <cell r="S163">
            <v>27188.729999999996</v>
          </cell>
          <cell r="T163">
            <v>8681.4699999999993</v>
          </cell>
          <cell r="U163">
            <v>2386.8000000000002</v>
          </cell>
          <cell r="V163">
            <v>0</v>
          </cell>
          <cell r="W163">
            <v>1870.74</v>
          </cell>
          <cell r="X163">
            <v>3081.51</v>
          </cell>
          <cell r="Y163">
            <v>3848.82</v>
          </cell>
          <cell r="Z163">
            <v>590.52</v>
          </cell>
          <cell r="AA163">
            <v>5725.7876737347442</v>
          </cell>
          <cell r="AB163">
            <v>26185.647673734744</v>
          </cell>
          <cell r="AE163">
            <v>9000</v>
          </cell>
          <cell r="AF163">
            <v>2200</v>
          </cell>
          <cell r="AG163">
            <v>0</v>
          </cell>
          <cell r="AH163">
            <v>2000</v>
          </cell>
          <cell r="AI163">
            <v>18800</v>
          </cell>
          <cell r="AJ163">
            <v>6000</v>
          </cell>
          <cell r="AK163">
            <v>5200</v>
          </cell>
          <cell r="AL163">
            <v>6000</v>
          </cell>
          <cell r="AM163">
            <v>49200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23070.14</v>
          </cell>
          <cell r="AX163">
            <v>7446.8</v>
          </cell>
          <cell r="AY163">
            <v>0</v>
          </cell>
          <cell r="AZ163">
            <v>4584.74</v>
          </cell>
          <cell r="BA163">
            <v>22331.510000000002</v>
          </cell>
          <cell r="BB163">
            <v>9948.82</v>
          </cell>
          <cell r="BC163">
            <v>6003.23</v>
          </cell>
          <cell r="BD163">
            <v>29189.137673734742</v>
          </cell>
          <cell r="BE163">
            <v>102574.37767373475</v>
          </cell>
          <cell r="BF163">
            <v>16.55493506677449</v>
          </cell>
          <cell r="BG163">
            <v>6196</v>
          </cell>
        </row>
        <row r="164">
          <cell r="A164" t="str">
            <v>000271</v>
          </cell>
          <cell r="B164" t="str">
            <v>Pello</v>
          </cell>
          <cell r="K164">
            <v>3749.2000000000007</v>
          </cell>
          <cell r="L164">
            <v>0</v>
          </cell>
          <cell r="M164">
            <v>0</v>
          </cell>
          <cell r="N164">
            <v>1235</v>
          </cell>
          <cell r="O164">
            <v>0</v>
          </cell>
          <cell r="P164">
            <v>0</v>
          </cell>
          <cell r="Q164">
            <v>490</v>
          </cell>
          <cell r="R164">
            <v>3722</v>
          </cell>
          <cell r="S164">
            <v>9196.2000000000007</v>
          </cell>
          <cell r="T164">
            <v>9499.6200000000008</v>
          </cell>
          <cell r="U164">
            <v>89.1</v>
          </cell>
          <cell r="V164">
            <v>0</v>
          </cell>
          <cell r="W164">
            <v>503.1</v>
          </cell>
          <cell r="X164">
            <v>481.9</v>
          </cell>
          <cell r="Y164">
            <v>436.05</v>
          </cell>
          <cell r="Z164">
            <v>316.55</v>
          </cell>
          <cell r="AA164">
            <v>9965.0143155317655</v>
          </cell>
          <cell r="AB164">
            <v>21291.334315531763</v>
          </cell>
          <cell r="AE164">
            <v>6000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1000</v>
          </cell>
          <cell r="AM164">
            <v>7000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19248.82</v>
          </cell>
          <cell r="AX164">
            <v>89.1</v>
          </cell>
          <cell r="AY164">
            <v>0</v>
          </cell>
          <cell r="AZ164">
            <v>1738.1</v>
          </cell>
          <cell r="BA164">
            <v>481.9</v>
          </cell>
          <cell r="BB164">
            <v>436.05</v>
          </cell>
          <cell r="BC164">
            <v>806.55</v>
          </cell>
          <cell r="BD164">
            <v>14687.014315531766</v>
          </cell>
          <cell r="BE164">
            <v>37487.534315531761</v>
          </cell>
          <cell r="BF164">
            <v>2.876354969349479</v>
          </cell>
          <cell r="BG164">
            <v>13033</v>
          </cell>
        </row>
        <row r="165">
          <cell r="A165" t="str">
            <v>000272</v>
          </cell>
          <cell r="B165" t="str">
            <v>Tyrnävä</v>
          </cell>
          <cell r="K165">
            <v>5984.69</v>
          </cell>
          <cell r="L165">
            <v>480</v>
          </cell>
          <cell r="M165">
            <v>0</v>
          </cell>
          <cell r="N165">
            <v>80</v>
          </cell>
          <cell r="O165">
            <v>480</v>
          </cell>
          <cell r="P165">
            <v>1660</v>
          </cell>
          <cell r="Q165">
            <v>120</v>
          </cell>
          <cell r="R165">
            <v>4157</v>
          </cell>
          <cell r="S165">
            <v>12961.689999999999</v>
          </cell>
          <cell r="T165">
            <v>2233.7600000000002</v>
          </cell>
          <cell r="U165">
            <v>169.45</v>
          </cell>
          <cell r="V165">
            <v>0</v>
          </cell>
          <cell r="W165">
            <v>4759.3599999999997</v>
          </cell>
          <cell r="X165">
            <v>193.71</v>
          </cell>
          <cell r="Y165">
            <v>638.45000000000005</v>
          </cell>
          <cell r="Z165">
            <v>265.39999999999998</v>
          </cell>
          <cell r="AA165">
            <v>7023.1171467311488</v>
          </cell>
          <cell r="AB165">
            <v>15283.247146731148</v>
          </cell>
          <cell r="AE165">
            <v>9300</v>
          </cell>
          <cell r="AF165">
            <v>0</v>
          </cell>
          <cell r="AG165">
            <v>0</v>
          </cell>
          <cell r="AH165">
            <v>0</v>
          </cell>
          <cell r="AI165">
            <v>1400</v>
          </cell>
          <cell r="AJ165">
            <v>5500</v>
          </cell>
          <cell r="AK165">
            <v>5400</v>
          </cell>
          <cell r="AL165">
            <v>5000</v>
          </cell>
          <cell r="AM165">
            <v>26600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17518.45</v>
          </cell>
          <cell r="AX165">
            <v>649.45000000000005</v>
          </cell>
          <cell r="AY165">
            <v>0</v>
          </cell>
          <cell r="AZ165">
            <v>4839.3599999999997</v>
          </cell>
          <cell r="BA165">
            <v>2073.71</v>
          </cell>
          <cell r="BB165">
            <v>7798.45</v>
          </cell>
          <cell r="BC165">
            <v>5785.4</v>
          </cell>
          <cell r="BD165">
            <v>16180.117146731149</v>
          </cell>
          <cell r="BE165">
            <v>54844.93714673115</v>
          </cell>
          <cell r="BF165">
            <v>4.5110163798923466</v>
          </cell>
          <cell r="BG165">
            <v>12158</v>
          </cell>
        </row>
        <row r="166">
          <cell r="A166" t="str">
            <v>000274</v>
          </cell>
          <cell r="B166" t="str">
            <v>Utajärvi</v>
          </cell>
          <cell r="K166">
            <v>7011.22</v>
          </cell>
          <cell r="L166">
            <v>720</v>
          </cell>
          <cell r="M166">
            <v>0</v>
          </cell>
          <cell r="N166">
            <v>480</v>
          </cell>
          <cell r="O166">
            <v>40</v>
          </cell>
          <cell r="P166">
            <v>30</v>
          </cell>
          <cell r="Q166">
            <v>1250</v>
          </cell>
          <cell r="R166">
            <v>1532</v>
          </cell>
          <cell r="S166">
            <v>11063.220000000001</v>
          </cell>
          <cell r="T166">
            <v>4569.8700000000008</v>
          </cell>
          <cell r="U166">
            <v>145.55000000000001</v>
          </cell>
          <cell r="V166">
            <v>0</v>
          </cell>
          <cell r="W166">
            <v>148.25</v>
          </cell>
          <cell r="X166">
            <v>87.75</v>
          </cell>
          <cell r="Y166">
            <v>122.2</v>
          </cell>
          <cell r="Z166">
            <v>77.099999999999994</v>
          </cell>
          <cell r="AA166">
            <v>4921.9693399761954</v>
          </cell>
          <cell r="AB166">
            <v>10072.689339976198</v>
          </cell>
          <cell r="AE166">
            <v>6200</v>
          </cell>
          <cell r="AF166">
            <v>850</v>
          </cell>
          <cell r="AG166">
            <v>0</v>
          </cell>
          <cell r="AH166">
            <v>400</v>
          </cell>
          <cell r="AI166">
            <v>0</v>
          </cell>
          <cell r="AJ166">
            <v>0</v>
          </cell>
          <cell r="AK166">
            <v>400</v>
          </cell>
          <cell r="AL166">
            <v>1900</v>
          </cell>
          <cell r="AM166">
            <v>9750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17781.09</v>
          </cell>
          <cell r="AX166">
            <v>1715.55</v>
          </cell>
          <cell r="AY166">
            <v>0</v>
          </cell>
          <cell r="AZ166">
            <v>1028.25</v>
          </cell>
          <cell r="BA166">
            <v>127.75</v>
          </cell>
          <cell r="BB166">
            <v>152.19999999999999</v>
          </cell>
          <cell r="BC166">
            <v>1727.1</v>
          </cell>
          <cell r="BD166">
            <v>8353.9693399761964</v>
          </cell>
          <cell r="BE166">
            <v>30885.909339976195</v>
          </cell>
          <cell r="BF166">
            <v>2.4598526075164222</v>
          </cell>
          <cell r="BG166">
            <v>12556</v>
          </cell>
        </row>
        <row r="167">
          <cell r="A167" t="str">
            <v>000275</v>
          </cell>
          <cell r="B167" t="str">
            <v>Utsjoki</v>
          </cell>
          <cell r="K167">
            <v>1531.28</v>
          </cell>
          <cell r="L167">
            <v>3250</v>
          </cell>
          <cell r="M167">
            <v>0</v>
          </cell>
          <cell r="N167">
            <v>104</v>
          </cell>
          <cell r="O167">
            <v>1670</v>
          </cell>
          <cell r="P167">
            <v>110</v>
          </cell>
          <cell r="Q167">
            <v>157.19999999999999</v>
          </cell>
          <cell r="R167">
            <v>1867</v>
          </cell>
          <cell r="S167">
            <v>8689.48</v>
          </cell>
          <cell r="T167">
            <v>1523.3799999999999</v>
          </cell>
          <cell r="U167">
            <v>3050.9</v>
          </cell>
          <cell r="V167">
            <v>0</v>
          </cell>
          <cell r="W167">
            <v>627.75</v>
          </cell>
          <cell r="X167">
            <v>258.05</v>
          </cell>
          <cell r="Y167">
            <v>3447.34</v>
          </cell>
          <cell r="Z167">
            <v>9.6199999999999992</v>
          </cell>
          <cell r="AA167">
            <v>1461.7277037734484</v>
          </cell>
          <cell r="AB167">
            <v>10378.76770377345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2878.1</v>
          </cell>
          <cell r="AJ167">
            <v>0</v>
          </cell>
          <cell r="AK167">
            <v>0</v>
          </cell>
          <cell r="AL167">
            <v>0</v>
          </cell>
          <cell r="AM167">
            <v>2878.1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3054.66</v>
          </cell>
          <cell r="AX167">
            <v>6300.9</v>
          </cell>
          <cell r="AY167">
            <v>0</v>
          </cell>
          <cell r="AZ167">
            <v>731.75</v>
          </cell>
          <cell r="BA167">
            <v>4806.1499999999996</v>
          </cell>
          <cell r="BB167">
            <v>3557.34</v>
          </cell>
          <cell r="BC167">
            <v>166.82</v>
          </cell>
          <cell r="BD167">
            <v>3328.7277037734484</v>
          </cell>
          <cell r="BE167">
            <v>21946.347703773448</v>
          </cell>
          <cell r="BF167">
            <v>11.353516659996611</v>
          </cell>
          <cell r="BG167">
            <v>1933</v>
          </cell>
        </row>
        <row r="168">
          <cell r="A168" t="str">
            <v>000276</v>
          </cell>
          <cell r="B168" t="str">
            <v>Veteli</v>
          </cell>
          <cell r="K168">
            <v>1567.3899999999999</v>
          </cell>
          <cell r="L168">
            <v>17613.400000000001</v>
          </cell>
          <cell r="M168">
            <v>0</v>
          </cell>
          <cell r="N168">
            <v>1320</v>
          </cell>
          <cell r="O168">
            <v>100</v>
          </cell>
          <cell r="P168">
            <v>0</v>
          </cell>
          <cell r="Q168">
            <v>1440</v>
          </cell>
          <cell r="R168">
            <v>4908</v>
          </cell>
          <cell r="S168">
            <v>26948.79</v>
          </cell>
          <cell r="T168">
            <v>6285.83</v>
          </cell>
          <cell r="U168">
            <v>5973.85</v>
          </cell>
          <cell r="V168">
            <v>0</v>
          </cell>
          <cell r="W168">
            <v>670.67</v>
          </cell>
          <cell r="X168">
            <v>2910.26</v>
          </cell>
          <cell r="Y168">
            <v>319.61</v>
          </cell>
          <cell r="Z168">
            <v>571.91</v>
          </cell>
          <cell r="AA168">
            <v>5671.1049464859861</v>
          </cell>
          <cell r="AB168">
            <v>22403.234946485987</v>
          </cell>
          <cell r="AE168">
            <v>3003.61</v>
          </cell>
          <cell r="AF168">
            <v>7659.59</v>
          </cell>
          <cell r="AG168">
            <v>0</v>
          </cell>
          <cell r="AH168">
            <v>721.47</v>
          </cell>
          <cell r="AI168">
            <v>1367.68</v>
          </cell>
          <cell r="AJ168">
            <v>212.15</v>
          </cell>
          <cell r="AK168">
            <v>535.5</v>
          </cell>
          <cell r="AL168">
            <v>0</v>
          </cell>
          <cell r="AM168">
            <v>13500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10856.83</v>
          </cell>
          <cell r="AX168">
            <v>31246.84</v>
          </cell>
          <cell r="AY168">
            <v>0</v>
          </cell>
          <cell r="AZ168">
            <v>2712.1400000000003</v>
          </cell>
          <cell r="BA168">
            <v>4377.9400000000005</v>
          </cell>
          <cell r="BB168">
            <v>531.76</v>
          </cell>
          <cell r="BC168">
            <v>2547.41</v>
          </cell>
          <cell r="BD168">
            <v>10579.104946485986</v>
          </cell>
          <cell r="BE168">
            <v>62852.024946485981</v>
          </cell>
          <cell r="BF168">
            <v>7.3700779721489189</v>
          </cell>
          <cell r="BG168">
            <v>8528</v>
          </cell>
        </row>
        <row r="169">
          <cell r="A169" t="str">
            <v>000280</v>
          </cell>
          <cell r="B169" t="str">
            <v>Ylitornio</v>
          </cell>
          <cell r="K169">
            <v>2380.9799999999996</v>
          </cell>
          <cell r="L169">
            <v>0</v>
          </cell>
          <cell r="M169">
            <v>0</v>
          </cell>
          <cell r="N169">
            <v>625</v>
          </cell>
          <cell r="O169">
            <v>620</v>
          </cell>
          <cell r="P169">
            <v>560</v>
          </cell>
          <cell r="Q169">
            <v>465</v>
          </cell>
          <cell r="R169">
            <v>4109</v>
          </cell>
          <cell r="S169">
            <v>8759.98</v>
          </cell>
          <cell r="T169">
            <v>6004.0399999999981</v>
          </cell>
          <cell r="U169">
            <v>58.65</v>
          </cell>
          <cell r="V169">
            <v>0</v>
          </cell>
          <cell r="W169">
            <v>430.15</v>
          </cell>
          <cell r="X169">
            <v>1625.24</v>
          </cell>
          <cell r="Y169">
            <v>1843.76</v>
          </cell>
          <cell r="Z169">
            <v>413.52</v>
          </cell>
          <cell r="AA169">
            <v>5704.2807836447355</v>
          </cell>
          <cell r="AB169">
            <v>16079.640783644732</v>
          </cell>
          <cell r="AE169">
            <v>10500</v>
          </cell>
          <cell r="AF169">
            <v>0</v>
          </cell>
          <cell r="AG169">
            <v>0</v>
          </cell>
          <cell r="AH169">
            <v>0</v>
          </cell>
          <cell r="AI169">
            <v>3000</v>
          </cell>
          <cell r="AJ169">
            <v>3000</v>
          </cell>
          <cell r="AK169">
            <v>0</v>
          </cell>
          <cell r="AL169">
            <v>4000</v>
          </cell>
          <cell r="AM169">
            <v>20500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18885.019999999997</v>
          </cell>
          <cell r="AX169">
            <v>58.65</v>
          </cell>
          <cell r="AY169">
            <v>0</v>
          </cell>
          <cell r="AZ169">
            <v>1055.1500000000001</v>
          </cell>
          <cell r="BA169">
            <v>5245.24</v>
          </cell>
          <cell r="BB169">
            <v>5403.76</v>
          </cell>
          <cell r="BC169">
            <v>878.52</v>
          </cell>
          <cell r="BD169">
            <v>13813.280783644735</v>
          </cell>
          <cell r="BE169">
            <v>45339.620783644736</v>
          </cell>
          <cell r="BF169">
            <v>7.4157050676553382</v>
          </cell>
          <cell r="BG169">
            <v>6114</v>
          </cell>
        </row>
        <row r="170">
          <cell r="A170" t="str">
            <v>000281</v>
          </cell>
          <cell r="B170" t="str">
            <v>Ylivieska</v>
          </cell>
          <cell r="K170">
            <v>19063.009999999995</v>
          </cell>
          <cell r="L170">
            <v>727.26</v>
          </cell>
          <cell r="M170">
            <v>0</v>
          </cell>
          <cell r="N170">
            <v>3126</v>
          </cell>
          <cell r="O170">
            <v>1720</v>
          </cell>
          <cell r="P170">
            <v>3560</v>
          </cell>
          <cell r="Q170">
            <v>3440</v>
          </cell>
          <cell r="R170">
            <v>43799.360000000001</v>
          </cell>
          <cell r="S170">
            <v>75435.62999999999</v>
          </cell>
          <cell r="T170">
            <v>15458.220000000001</v>
          </cell>
          <cell r="U170">
            <v>233.55</v>
          </cell>
          <cell r="V170">
            <v>0</v>
          </cell>
          <cell r="W170">
            <v>2595.27</v>
          </cell>
          <cell r="X170">
            <v>139.35</v>
          </cell>
          <cell r="Y170">
            <v>2659.13</v>
          </cell>
          <cell r="Z170">
            <v>2740.62</v>
          </cell>
          <cell r="AA170">
            <v>10490.812571461909</v>
          </cell>
          <cell r="AB170">
            <v>34316.952571461909</v>
          </cell>
          <cell r="AE170">
            <v>11510</v>
          </cell>
          <cell r="AF170">
            <v>1050</v>
          </cell>
          <cell r="AG170">
            <v>0</v>
          </cell>
          <cell r="AH170">
            <v>3660</v>
          </cell>
          <cell r="AI170">
            <v>3140</v>
          </cell>
          <cell r="AJ170">
            <v>2620</v>
          </cell>
          <cell r="AK170">
            <v>0</v>
          </cell>
          <cell r="AL170">
            <v>3700</v>
          </cell>
          <cell r="AM170">
            <v>25680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46031.229999999996</v>
          </cell>
          <cell r="AX170">
            <v>2010.81</v>
          </cell>
          <cell r="AY170">
            <v>0</v>
          </cell>
          <cell r="AZ170">
            <v>9381.27</v>
          </cell>
          <cell r="BA170">
            <v>4999.3500000000004</v>
          </cell>
          <cell r="BB170">
            <v>8839.130000000001</v>
          </cell>
          <cell r="BC170">
            <v>6180.62</v>
          </cell>
          <cell r="BD170">
            <v>57990.17257146191</v>
          </cell>
          <cell r="BE170">
            <v>135432.58257146191</v>
          </cell>
          <cell r="BF170">
            <v>30.710336184004969</v>
          </cell>
          <cell r="BG170">
            <v>4410</v>
          </cell>
        </row>
        <row r="171">
          <cell r="A171" t="str">
            <v>000282</v>
          </cell>
          <cell r="B171" t="str">
            <v>Anjalankoski</v>
          </cell>
          <cell r="K171">
            <v>4927.24</v>
          </cell>
          <cell r="L171">
            <v>8613.5</v>
          </cell>
          <cell r="M171">
            <v>0</v>
          </cell>
          <cell r="N171">
            <v>3138</v>
          </cell>
          <cell r="O171">
            <v>26514.5</v>
          </cell>
          <cell r="P171">
            <v>2940</v>
          </cell>
          <cell r="Q171">
            <v>2155</v>
          </cell>
          <cell r="R171">
            <v>11708</v>
          </cell>
          <cell r="S171">
            <v>59996.24</v>
          </cell>
          <cell r="T171">
            <v>18298.110000000004</v>
          </cell>
          <cell r="U171">
            <v>1273.8699999999999</v>
          </cell>
          <cell r="V171">
            <v>0</v>
          </cell>
          <cell r="W171">
            <v>3067.77</v>
          </cell>
          <cell r="X171">
            <v>3741.3</v>
          </cell>
          <cell r="Y171">
            <v>1752</v>
          </cell>
          <cell r="Z171">
            <v>3257</v>
          </cell>
          <cell r="AA171">
            <v>8250.2649553041629</v>
          </cell>
          <cell r="AB171">
            <v>39640.314955304166</v>
          </cell>
          <cell r="AE171">
            <v>17680</v>
          </cell>
          <cell r="AF171">
            <v>4420</v>
          </cell>
          <cell r="AG171">
            <v>0</v>
          </cell>
          <cell r="AH171">
            <v>2210</v>
          </cell>
          <cell r="AI171">
            <v>8840</v>
          </cell>
          <cell r="AJ171">
            <v>2210</v>
          </cell>
          <cell r="AK171">
            <v>8957.0499999999993</v>
          </cell>
          <cell r="AL171">
            <v>7800</v>
          </cell>
          <cell r="AM171">
            <v>52117.05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40905.350000000006</v>
          </cell>
          <cell r="AX171">
            <v>14307.369999999999</v>
          </cell>
          <cell r="AY171">
            <v>0</v>
          </cell>
          <cell r="AZ171">
            <v>8415.77</v>
          </cell>
          <cell r="BA171">
            <v>39095.800000000003</v>
          </cell>
          <cell r="BB171">
            <v>6902</v>
          </cell>
          <cell r="BC171">
            <v>14369.05</v>
          </cell>
          <cell r="BD171">
            <v>27758.264955304163</v>
          </cell>
          <cell r="BE171">
            <v>151753.60495530418</v>
          </cell>
          <cell r="BF171">
            <v>107.6266701810668</v>
          </cell>
          <cell r="BG171">
            <v>1410</v>
          </cell>
        </row>
        <row r="172">
          <cell r="A172" t="str">
            <v>000284</v>
          </cell>
          <cell r="B172" t="str">
            <v>Elimäki</v>
          </cell>
          <cell r="K172">
            <v>5011.7600000000011</v>
          </cell>
          <cell r="L172">
            <v>1860</v>
          </cell>
          <cell r="M172">
            <v>0</v>
          </cell>
          <cell r="N172">
            <v>1123</v>
          </cell>
          <cell r="O172">
            <v>836</v>
          </cell>
          <cell r="P172">
            <v>3790</v>
          </cell>
          <cell r="Q172">
            <v>1040</v>
          </cell>
          <cell r="R172">
            <v>5449</v>
          </cell>
          <cell r="S172">
            <v>19109.760000000002</v>
          </cell>
          <cell r="T172">
            <v>18474.210000000003</v>
          </cell>
          <cell r="U172">
            <v>270.64999999999998</v>
          </cell>
          <cell r="V172">
            <v>0</v>
          </cell>
          <cell r="W172">
            <v>778.92</v>
          </cell>
          <cell r="X172">
            <v>182.95</v>
          </cell>
          <cell r="Y172">
            <v>417.68</v>
          </cell>
          <cell r="Z172">
            <v>159</v>
          </cell>
          <cell r="AA172">
            <v>5211.7066711530479</v>
          </cell>
          <cell r="AB172">
            <v>25495.116671153053</v>
          </cell>
          <cell r="AE172">
            <v>10000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300</v>
          </cell>
          <cell r="AM172">
            <v>10300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33485.97</v>
          </cell>
          <cell r="AX172">
            <v>2130.65</v>
          </cell>
          <cell r="AY172">
            <v>0</v>
          </cell>
          <cell r="AZ172">
            <v>1901.92</v>
          </cell>
          <cell r="BA172">
            <v>1018.95</v>
          </cell>
          <cell r="BB172">
            <v>4207.68</v>
          </cell>
          <cell r="BC172">
            <v>1199</v>
          </cell>
          <cell r="BD172">
            <v>10960.706671153048</v>
          </cell>
          <cell r="BE172">
            <v>54904.876671153048</v>
          </cell>
          <cell r="BF172">
            <v>4.8399926543682161</v>
          </cell>
          <cell r="BG172">
            <v>11344</v>
          </cell>
        </row>
        <row r="173">
          <cell r="A173" t="str">
            <v>000288</v>
          </cell>
          <cell r="B173" t="str">
            <v>Hartola</v>
          </cell>
          <cell r="K173">
            <v>1056.3400000000001</v>
          </cell>
          <cell r="L173">
            <v>0</v>
          </cell>
          <cell r="M173">
            <v>0</v>
          </cell>
          <cell r="N173">
            <v>60</v>
          </cell>
          <cell r="O173">
            <v>29202.600000000002</v>
          </cell>
          <cell r="P173">
            <v>300</v>
          </cell>
          <cell r="Q173">
            <v>765</v>
          </cell>
          <cell r="R173">
            <v>3865</v>
          </cell>
          <cell r="S173">
            <v>35248.94</v>
          </cell>
          <cell r="T173">
            <v>2561.91</v>
          </cell>
          <cell r="U173">
            <v>138.4</v>
          </cell>
          <cell r="V173">
            <v>0</v>
          </cell>
          <cell r="W173">
            <v>265.19</v>
          </cell>
          <cell r="X173">
            <v>1542.1</v>
          </cell>
          <cell r="Y173">
            <v>262.25</v>
          </cell>
          <cell r="Z173">
            <v>909</v>
          </cell>
          <cell r="AA173">
            <v>2685.3260211128481</v>
          </cell>
          <cell r="AB173">
            <v>8364.1760211128494</v>
          </cell>
          <cell r="AE173">
            <v>3300</v>
          </cell>
          <cell r="AF173">
            <v>0</v>
          </cell>
          <cell r="AG173">
            <v>0</v>
          </cell>
          <cell r="AH173">
            <v>1000</v>
          </cell>
          <cell r="AI173">
            <v>2400</v>
          </cell>
          <cell r="AJ173">
            <v>1000</v>
          </cell>
          <cell r="AK173">
            <v>2000</v>
          </cell>
          <cell r="AL173">
            <v>2800</v>
          </cell>
          <cell r="AM173">
            <v>12500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6918.25</v>
          </cell>
          <cell r="AX173">
            <v>138.4</v>
          </cell>
          <cell r="AY173">
            <v>0</v>
          </cell>
          <cell r="AZ173">
            <v>1325.19</v>
          </cell>
          <cell r="BA173">
            <v>33144.699999999997</v>
          </cell>
          <cell r="BB173">
            <v>1562.25</v>
          </cell>
          <cell r="BC173">
            <v>3674</v>
          </cell>
          <cell r="BD173">
            <v>9350.3260211128472</v>
          </cell>
          <cell r="BE173">
            <v>56113.116021112844</v>
          </cell>
          <cell r="BF173">
            <v>18.153709485963393</v>
          </cell>
          <cell r="BG173">
            <v>3091</v>
          </cell>
        </row>
        <row r="174">
          <cell r="A174" t="str">
            <v>000292</v>
          </cell>
          <cell r="B174" t="str">
            <v>Hirvensalmi</v>
          </cell>
          <cell r="K174">
            <v>1551.48</v>
          </cell>
          <cell r="L174">
            <v>0</v>
          </cell>
          <cell r="M174">
            <v>0</v>
          </cell>
          <cell r="N174">
            <v>630</v>
          </cell>
          <cell r="O174">
            <v>0</v>
          </cell>
          <cell r="P174">
            <v>290</v>
          </cell>
          <cell r="Q174">
            <v>210</v>
          </cell>
          <cell r="R174">
            <v>3159</v>
          </cell>
          <cell r="S174">
            <v>5840.48</v>
          </cell>
          <cell r="T174">
            <v>3180.9199999999996</v>
          </cell>
          <cell r="U174">
            <v>145.05000000000001</v>
          </cell>
          <cell r="V174">
            <v>0</v>
          </cell>
          <cell r="W174">
            <v>2105.65</v>
          </cell>
          <cell r="X174">
            <v>327.64999999999998</v>
          </cell>
          <cell r="Y174">
            <v>67.05</v>
          </cell>
          <cell r="Z174">
            <v>95.25</v>
          </cell>
          <cell r="AA174">
            <v>3176.0068312073417</v>
          </cell>
          <cell r="AB174">
            <v>9097.5768312073415</v>
          </cell>
          <cell r="AE174">
            <v>1700</v>
          </cell>
          <cell r="AF174">
            <v>0</v>
          </cell>
          <cell r="AG174">
            <v>0</v>
          </cell>
          <cell r="AH174">
            <v>500</v>
          </cell>
          <cell r="AI174">
            <v>1700</v>
          </cell>
          <cell r="AJ174">
            <v>0</v>
          </cell>
          <cell r="AK174">
            <v>0</v>
          </cell>
          <cell r="AL174">
            <v>550</v>
          </cell>
          <cell r="AM174">
            <v>4450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6432.4</v>
          </cell>
          <cell r="AX174">
            <v>145.05000000000001</v>
          </cell>
          <cell r="AY174">
            <v>0</v>
          </cell>
          <cell r="AZ174">
            <v>3235.65</v>
          </cell>
          <cell r="BA174">
            <v>2027.65</v>
          </cell>
          <cell r="BB174">
            <v>357.05</v>
          </cell>
          <cell r="BC174">
            <v>305.25</v>
          </cell>
          <cell r="BD174">
            <v>6885.0068312073417</v>
          </cell>
          <cell r="BE174">
            <v>19388.056831207341</v>
          </cell>
          <cell r="BF174">
            <v>3.0045028407263819</v>
          </cell>
          <cell r="BG174">
            <v>6453</v>
          </cell>
        </row>
        <row r="175">
          <cell r="A175" t="str">
            <v>000293</v>
          </cell>
          <cell r="B175" t="str">
            <v>Iitti</v>
          </cell>
          <cell r="K175">
            <v>2875.2599999999998</v>
          </cell>
          <cell r="L175">
            <v>761.1</v>
          </cell>
          <cell r="M175">
            <v>0</v>
          </cell>
          <cell r="N175">
            <v>390</v>
          </cell>
          <cell r="O175">
            <v>2775</v>
          </cell>
          <cell r="P175">
            <v>2380</v>
          </cell>
          <cell r="Q175">
            <v>510</v>
          </cell>
          <cell r="R175">
            <v>7560</v>
          </cell>
          <cell r="S175">
            <v>17251.36</v>
          </cell>
          <cell r="T175">
            <v>7464.0400000000009</v>
          </cell>
          <cell r="U175">
            <v>1598.75</v>
          </cell>
          <cell r="V175">
            <v>0</v>
          </cell>
          <cell r="W175">
            <v>553</v>
          </cell>
          <cell r="X175">
            <v>280.96000000000004</v>
          </cell>
          <cell r="Y175">
            <v>1187.4000000000001</v>
          </cell>
          <cell r="Z175">
            <v>83.65</v>
          </cell>
          <cell r="AA175">
            <v>2790.0207919252421</v>
          </cell>
          <cell r="AB175">
            <v>13957.820791925242</v>
          </cell>
          <cell r="AE175">
            <v>6500</v>
          </cell>
          <cell r="AF175">
            <v>2330</v>
          </cell>
          <cell r="AG175">
            <v>0</v>
          </cell>
          <cell r="AH175">
            <v>460</v>
          </cell>
          <cell r="AI175">
            <v>0</v>
          </cell>
          <cell r="AJ175">
            <v>510</v>
          </cell>
          <cell r="AK175">
            <v>0</v>
          </cell>
          <cell r="AL175">
            <v>0</v>
          </cell>
          <cell r="AM175">
            <v>9800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16839.300000000003</v>
          </cell>
          <cell r="AX175">
            <v>4689.8500000000004</v>
          </cell>
          <cell r="AY175">
            <v>0</v>
          </cell>
          <cell r="AZ175">
            <v>1403</v>
          </cell>
          <cell r="BA175">
            <v>3055.96</v>
          </cell>
          <cell r="BB175">
            <v>4077.4</v>
          </cell>
          <cell r="BC175">
            <v>593.65</v>
          </cell>
          <cell r="BD175">
            <v>10350.020791925243</v>
          </cell>
          <cell r="BE175">
            <v>41009.180791925246</v>
          </cell>
          <cell r="BF175">
            <v>17.585412003398478</v>
          </cell>
          <cell r="BG175">
            <v>2332</v>
          </cell>
        </row>
        <row r="176">
          <cell r="A176" t="str">
            <v>000294</v>
          </cell>
          <cell r="B176" t="str">
            <v>Imatra</v>
          </cell>
          <cell r="K176">
            <v>7315.61</v>
          </cell>
          <cell r="L176">
            <v>5671.4</v>
          </cell>
          <cell r="M176">
            <v>0</v>
          </cell>
          <cell r="N176">
            <v>2086</v>
          </cell>
          <cell r="O176">
            <v>17903.599999999999</v>
          </cell>
          <cell r="P176">
            <v>3796</v>
          </cell>
          <cell r="Q176">
            <v>5798</v>
          </cell>
          <cell r="R176">
            <v>27562.76</v>
          </cell>
          <cell r="S176">
            <v>70133.37</v>
          </cell>
          <cell r="T176">
            <v>6520.3899999999976</v>
          </cell>
          <cell r="U176">
            <v>3520.85</v>
          </cell>
          <cell r="V176">
            <v>0</v>
          </cell>
          <cell r="W176">
            <v>686.32</v>
          </cell>
          <cell r="X176">
            <v>11420.849999999999</v>
          </cell>
          <cell r="Y176">
            <v>4436.03</v>
          </cell>
          <cell r="Z176">
            <v>3284.6</v>
          </cell>
          <cell r="AA176">
            <v>10073.115181577385</v>
          </cell>
          <cell r="AB176">
            <v>39942.155181577378</v>
          </cell>
          <cell r="AE176">
            <v>11050.009999999998</v>
          </cell>
          <cell r="AF176">
            <v>3290</v>
          </cell>
          <cell r="AG176">
            <v>0</v>
          </cell>
          <cell r="AH176">
            <v>2510</v>
          </cell>
          <cell r="AI176">
            <v>18090</v>
          </cell>
          <cell r="AJ176">
            <v>12030</v>
          </cell>
          <cell r="AK176">
            <v>7530</v>
          </cell>
          <cell r="AL176">
            <v>13650</v>
          </cell>
          <cell r="AM176">
            <v>68150.009999999995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24886.009999999995</v>
          </cell>
          <cell r="AX176">
            <v>12482.25</v>
          </cell>
          <cell r="AY176">
            <v>0</v>
          </cell>
          <cell r="AZ176">
            <v>5282.32</v>
          </cell>
          <cell r="BA176">
            <v>47414.45</v>
          </cell>
          <cell r="BB176">
            <v>20262.03</v>
          </cell>
          <cell r="BC176">
            <v>16612.599999999999</v>
          </cell>
          <cell r="BD176">
            <v>51285.875181577387</v>
          </cell>
          <cell r="BE176">
            <v>178225.53518157738</v>
          </cell>
          <cell r="BF176">
            <v>28.040518436371521</v>
          </cell>
          <cell r="BG176">
            <v>6356</v>
          </cell>
        </row>
        <row r="177">
          <cell r="A177" t="str">
            <v>000297</v>
          </cell>
          <cell r="B177" t="str">
            <v>Joutsa</v>
          </cell>
          <cell r="K177">
            <v>4329.96</v>
          </cell>
          <cell r="L177">
            <v>0</v>
          </cell>
          <cell r="M177">
            <v>0</v>
          </cell>
          <cell r="N177">
            <v>715</v>
          </cell>
          <cell r="O177">
            <v>877.2</v>
          </cell>
          <cell r="P177">
            <v>1023</v>
          </cell>
          <cell r="Q177">
            <v>675.81</v>
          </cell>
          <cell r="R177">
            <v>8260</v>
          </cell>
          <cell r="S177">
            <v>15880.97</v>
          </cell>
          <cell r="T177">
            <v>5458.920000000001</v>
          </cell>
          <cell r="U177">
            <v>201.2</v>
          </cell>
          <cell r="V177">
            <v>0</v>
          </cell>
          <cell r="W177">
            <v>209.9</v>
          </cell>
          <cell r="X177">
            <v>3933.3</v>
          </cell>
          <cell r="Y177">
            <v>3741.94</v>
          </cell>
          <cell r="Z177">
            <v>1091.08</v>
          </cell>
          <cell r="AA177">
            <v>3634.88086130589</v>
          </cell>
          <cell r="AB177">
            <v>18271.22086130589</v>
          </cell>
          <cell r="AE177">
            <v>5600</v>
          </cell>
          <cell r="AF177">
            <v>0</v>
          </cell>
          <cell r="AG177">
            <v>0</v>
          </cell>
          <cell r="AH177">
            <v>300</v>
          </cell>
          <cell r="AI177">
            <v>0</v>
          </cell>
          <cell r="AJ177">
            <v>1900</v>
          </cell>
          <cell r="AK177">
            <v>1941.17</v>
          </cell>
          <cell r="AL177">
            <v>600</v>
          </cell>
          <cell r="AM177">
            <v>10341.17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15388.880000000001</v>
          </cell>
          <cell r="AX177">
            <v>201.2</v>
          </cell>
          <cell r="AY177">
            <v>0</v>
          </cell>
          <cell r="AZ177">
            <v>1224.9000000000001</v>
          </cell>
          <cell r="BA177">
            <v>4810.5</v>
          </cell>
          <cell r="BB177">
            <v>6664.9400000000005</v>
          </cell>
          <cell r="BC177">
            <v>3708.06</v>
          </cell>
          <cell r="BD177">
            <v>12494.88086130589</v>
          </cell>
          <cell r="BE177">
            <v>44493.360861305897</v>
          </cell>
          <cell r="BF177">
            <v>16.98868303219011</v>
          </cell>
          <cell r="BG177">
            <v>2619</v>
          </cell>
        </row>
        <row r="178">
          <cell r="A178" t="str">
            <v>000298</v>
          </cell>
          <cell r="B178" t="str">
            <v>Joutseno</v>
          </cell>
          <cell r="K178">
            <v>5549.4499999999989</v>
          </cell>
          <cell r="L178">
            <v>1435</v>
          </cell>
          <cell r="M178">
            <v>0</v>
          </cell>
          <cell r="N178">
            <v>737</v>
          </cell>
          <cell r="O178">
            <v>3459.2</v>
          </cell>
          <cell r="P178">
            <v>1606.6</v>
          </cell>
          <cell r="Q178">
            <v>1285</v>
          </cell>
          <cell r="R178">
            <v>9165</v>
          </cell>
          <cell r="S178">
            <v>23237.25</v>
          </cell>
          <cell r="T178">
            <v>14723.270000000006</v>
          </cell>
          <cell r="U178">
            <v>395.25</v>
          </cell>
          <cell r="V178">
            <v>0</v>
          </cell>
          <cell r="W178">
            <v>3287.95</v>
          </cell>
          <cell r="X178">
            <v>354.6</v>
          </cell>
          <cell r="Y178">
            <v>115.65</v>
          </cell>
          <cell r="Z178">
            <v>434.46</v>
          </cell>
          <cell r="AA178">
            <v>4517.1305876489378</v>
          </cell>
          <cell r="AB178">
            <v>23828.310587648943</v>
          </cell>
          <cell r="AE178">
            <v>20000</v>
          </cell>
          <cell r="AF178">
            <v>1000</v>
          </cell>
          <cell r="AG178">
            <v>0</v>
          </cell>
          <cell r="AH178">
            <v>3500</v>
          </cell>
          <cell r="AI178">
            <v>1000</v>
          </cell>
          <cell r="AJ178">
            <v>4763.3500000000004</v>
          </cell>
          <cell r="AK178">
            <v>3000</v>
          </cell>
          <cell r="AL178">
            <v>3900</v>
          </cell>
          <cell r="AM178">
            <v>37163.35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40272.720000000001</v>
          </cell>
          <cell r="AX178">
            <v>2830.25</v>
          </cell>
          <cell r="AY178">
            <v>0</v>
          </cell>
          <cell r="AZ178">
            <v>7524.95</v>
          </cell>
          <cell r="BA178">
            <v>4813.7999999999993</v>
          </cell>
          <cell r="BB178">
            <v>6485.6</v>
          </cell>
          <cell r="BC178">
            <v>4719.46</v>
          </cell>
          <cell r="BD178">
            <v>17582.130587648939</v>
          </cell>
          <cell r="BE178">
            <v>84228.910587648934</v>
          </cell>
          <cell r="BF178">
            <v>5.3363476043872868</v>
          </cell>
          <cell r="BG178">
            <v>15784</v>
          </cell>
        </row>
        <row r="179">
          <cell r="A179" t="str">
            <v>000299</v>
          </cell>
          <cell r="B179" t="str">
            <v>Juva</v>
          </cell>
          <cell r="K179">
            <v>8591.8599999999988</v>
          </cell>
          <cell r="L179">
            <v>140</v>
          </cell>
          <cell r="M179">
            <v>0</v>
          </cell>
          <cell r="N179">
            <v>480</v>
          </cell>
          <cell r="O179">
            <v>2613.6</v>
          </cell>
          <cell r="P179">
            <v>620</v>
          </cell>
          <cell r="Q179">
            <v>4987</v>
          </cell>
          <cell r="R179">
            <v>5767.6</v>
          </cell>
          <cell r="S179">
            <v>23200.059999999998</v>
          </cell>
          <cell r="T179">
            <v>15265.539999999999</v>
          </cell>
          <cell r="U179">
            <v>270.92</v>
          </cell>
          <cell r="V179">
            <v>0</v>
          </cell>
          <cell r="W179">
            <v>201.65</v>
          </cell>
          <cell r="X179">
            <v>2910.05</v>
          </cell>
          <cell r="Y179">
            <v>4120.13</v>
          </cell>
          <cell r="Z179">
            <v>2108.71</v>
          </cell>
          <cell r="AA179">
            <v>5940.6531659442171</v>
          </cell>
          <cell r="AB179">
            <v>30817.653165944219</v>
          </cell>
          <cell r="AE179">
            <v>16000</v>
          </cell>
          <cell r="AF179">
            <v>0</v>
          </cell>
          <cell r="AG179">
            <v>0</v>
          </cell>
          <cell r="AH179">
            <v>1000</v>
          </cell>
          <cell r="AI179">
            <v>8000</v>
          </cell>
          <cell r="AJ179">
            <v>0</v>
          </cell>
          <cell r="AK179">
            <v>2000</v>
          </cell>
          <cell r="AL179">
            <v>2500</v>
          </cell>
          <cell r="AM179">
            <v>29500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39857.399999999994</v>
          </cell>
          <cell r="AX179">
            <v>410.92</v>
          </cell>
          <cell r="AY179">
            <v>0</v>
          </cell>
          <cell r="AZ179">
            <v>1681.65</v>
          </cell>
          <cell r="BA179">
            <v>13523.65</v>
          </cell>
          <cell r="BB179">
            <v>4740.13</v>
          </cell>
          <cell r="BC179">
            <v>9095.7099999999991</v>
          </cell>
          <cell r="BD179">
            <v>14208.253165944217</v>
          </cell>
          <cell r="BE179">
            <v>83517.713165944209</v>
          </cell>
          <cell r="BF179">
            <v>19.540878138966825</v>
          </cell>
          <cell r="BG179">
            <v>4274</v>
          </cell>
        </row>
        <row r="180">
          <cell r="A180" t="str">
            <v>000300</v>
          </cell>
          <cell r="B180" t="str">
            <v>Kangasniemi</v>
          </cell>
          <cell r="K180">
            <v>6153.21</v>
          </cell>
          <cell r="L180">
            <v>0</v>
          </cell>
          <cell r="M180">
            <v>0</v>
          </cell>
          <cell r="N180">
            <v>1260</v>
          </cell>
          <cell r="O180">
            <v>2550</v>
          </cell>
          <cell r="P180">
            <v>440</v>
          </cell>
          <cell r="Q180">
            <v>7466</v>
          </cell>
          <cell r="R180">
            <v>9486.9199999999983</v>
          </cell>
          <cell r="S180">
            <v>27356.129999999997</v>
          </cell>
          <cell r="T180">
            <v>11314.73</v>
          </cell>
          <cell r="U180">
            <v>2603.65</v>
          </cell>
          <cell r="V180">
            <v>0</v>
          </cell>
          <cell r="W180">
            <v>1544.77</v>
          </cell>
          <cell r="X180">
            <v>1956.2</v>
          </cell>
          <cell r="Y180">
            <v>3538.71</v>
          </cell>
          <cell r="Z180">
            <v>2740.64</v>
          </cell>
          <cell r="AA180">
            <v>7562.6407081859306</v>
          </cell>
          <cell r="AB180">
            <v>31261.340708185926</v>
          </cell>
          <cell r="AE180">
            <v>11560</v>
          </cell>
          <cell r="AF180">
            <v>1360</v>
          </cell>
          <cell r="AG180">
            <v>0</v>
          </cell>
          <cell r="AH180">
            <v>3400</v>
          </cell>
          <cell r="AI180">
            <v>2040</v>
          </cell>
          <cell r="AJ180">
            <v>5100</v>
          </cell>
          <cell r="AK180">
            <v>5100</v>
          </cell>
          <cell r="AL180">
            <v>2040</v>
          </cell>
          <cell r="AM180">
            <v>30600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29027.94</v>
          </cell>
          <cell r="AX180">
            <v>3963.65</v>
          </cell>
          <cell r="AY180">
            <v>0</v>
          </cell>
          <cell r="AZ180">
            <v>6204.77</v>
          </cell>
          <cell r="BA180">
            <v>6546.2</v>
          </cell>
          <cell r="BB180">
            <v>9078.7099999999991</v>
          </cell>
          <cell r="BC180">
            <v>15306.64</v>
          </cell>
          <cell r="BD180">
            <v>19089.560708185927</v>
          </cell>
          <cell r="BE180">
            <v>89217.470708185923</v>
          </cell>
          <cell r="BF180">
            <v>8.8702993346774637</v>
          </cell>
          <cell r="BG180">
            <v>10058</v>
          </cell>
        </row>
        <row r="181">
          <cell r="A181" t="str">
            <v>000303</v>
          </cell>
          <cell r="B181" t="str">
            <v>Kitee</v>
          </cell>
          <cell r="K181">
            <v>6456.8600000000006</v>
          </cell>
          <cell r="L181">
            <v>444.15</v>
          </cell>
          <cell r="M181">
            <v>0</v>
          </cell>
          <cell r="N181">
            <v>3015</v>
          </cell>
          <cell r="O181">
            <v>140.69999999999999</v>
          </cell>
          <cell r="P181">
            <v>3802</v>
          </cell>
          <cell r="Q181">
            <v>2830</v>
          </cell>
          <cell r="R181">
            <v>13673</v>
          </cell>
          <cell r="S181">
            <v>30361.71</v>
          </cell>
          <cell r="T181">
            <v>15338.6</v>
          </cell>
          <cell r="U181">
            <v>606.32000000000005</v>
          </cell>
          <cell r="V181">
            <v>0</v>
          </cell>
          <cell r="W181">
            <v>690.34</v>
          </cell>
          <cell r="X181">
            <v>3791.53</v>
          </cell>
          <cell r="Y181">
            <v>4007.75</v>
          </cell>
          <cell r="Z181">
            <v>902.67</v>
          </cell>
          <cell r="AA181">
            <v>10670.976612141936</v>
          </cell>
          <cell r="AB181">
            <v>36008.18661214193</v>
          </cell>
          <cell r="AE181">
            <v>14100</v>
          </cell>
          <cell r="AF181">
            <v>0</v>
          </cell>
          <cell r="AG181">
            <v>0</v>
          </cell>
          <cell r="AH181">
            <v>1800</v>
          </cell>
          <cell r="AI181">
            <v>2650</v>
          </cell>
          <cell r="AJ181">
            <v>2100</v>
          </cell>
          <cell r="AK181">
            <v>1150</v>
          </cell>
          <cell r="AL181">
            <v>0</v>
          </cell>
          <cell r="AM181">
            <v>21800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35895.46</v>
          </cell>
          <cell r="AX181">
            <v>1050.47</v>
          </cell>
          <cell r="AY181">
            <v>0</v>
          </cell>
          <cell r="AZ181">
            <v>5505.34</v>
          </cell>
          <cell r="BA181">
            <v>6582.23</v>
          </cell>
          <cell r="BB181">
            <v>9909.75</v>
          </cell>
          <cell r="BC181">
            <v>4882.67</v>
          </cell>
          <cell r="BD181">
            <v>24343.976612141938</v>
          </cell>
          <cell r="BE181">
            <v>88169.896612141936</v>
          </cell>
          <cell r="BF181">
            <v>18.863905993183984</v>
          </cell>
          <cell r="BG181">
            <v>4674</v>
          </cell>
        </row>
        <row r="182">
          <cell r="A182" t="str">
            <v>000304</v>
          </cell>
          <cell r="B182" t="str">
            <v>Kotka</v>
          </cell>
          <cell r="K182">
            <v>7060.1999999999989</v>
          </cell>
          <cell r="L182">
            <v>964.55</v>
          </cell>
          <cell r="M182">
            <v>0</v>
          </cell>
          <cell r="N182">
            <v>1464</v>
          </cell>
          <cell r="O182">
            <v>190</v>
          </cell>
          <cell r="P182">
            <v>825</v>
          </cell>
          <cell r="Q182">
            <v>3240</v>
          </cell>
          <cell r="R182">
            <v>30922.99</v>
          </cell>
          <cell r="S182">
            <v>44666.740000000005</v>
          </cell>
          <cell r="T182">
            <v>14867.020000000002</v>
          </cell>
          <cell r="U182">
            <v>194.36</v>
          </cell>
          <cell r="V182">
            <v>0</v>
          </cell>
          <cell r="W182">
            <v>241.2</v>
          </cell>
          <cell r="X182">
            <v>1511.06</v>
          </cell>
          <cell r="Y182">
            <v>125</v>
          </cell>
          <cell r="Z182">
            <v>1932.35</v>
          </cell>
          <cell r="AA182">
            <v>3897.1781281380099</v>
          </cell>
          <cell r="AB182">
            <v>22768.168128138012</v>
          </cell>
          <cell r="AE182">
            <v>13700</v>
          </cell>
          <cell r="AF182">
            <v>0</v>
          </cell>
          <cell r="AG182">
            <v>0</v>
          </cell>
          <cell r="AH182">
            <v>1000</v>
          </cell>
          <cell r="AI182">
            <v>8400</v>
          </cell>
          <cell r="AJ182">
            <v>3500</v>
          </cell>
          <cell r="AK182">
            <v>850</v>
          </cell>
          <cell r="AL182">
            <v>6150.6</v>
          </cell>
          <cell r="AM182">
            <v>33600.6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35627.22</v>
          </cell>
          <cell r="AX182">
            <v>1158.9099999999999</v>
          </cell>
          <cell r="AY182">
            <v>0</v>
          </cell>
          <cell r="AZ182">
            <v>2705.2</v>
          </cell>
          <cell r="BA182">
            <v>10101.06</v>
          </cell>
          <cell r="BB182">
            <v>4450</v>
          </cell>
          <cell r="BC182">
            <v>6022.35</v>
          </cell>
          <cell r="BD182">
            <v>40970.768128138014</v>
          </cell>
          <cell r="BE182">
            <v>101035.50812813801</v>
          </cell>
          <cell r="BF182">
            <v>2.5315837666784771</v>
          </cell>
          <cell r="BG182">
            <v>39910</v>
          </cell>
        </row>
        <row r="183">
          <cell r="A183" t="str">
            <v>000305</v>
          </cell>
          <cell r="B183" t="str">
            <v>Kouvola</v>
          </cell>
          <cell r="K183">
            <v>22305.129999999997</v>
          </cell>
          <cell r="L183">
            <v>9369.7999999999993</v>
          </cell>
          <cell r="M183">
            <v>0</v>
          </cell>
          <cell r="N183">
            <v>5305.4</v>
          </cell>
          <cell r="O183">
            <v>11138.6</v>
          </cell>
          <cell r="P183">
            <v>9265</v>
          </cell>
          <cell r="Q183">
            <v>5080</v>
          </cell>
          <cell r="R183">
            <v>44580.46</v>
          </cell>
          <cell r="S183">
            <v>107044.38999999998</v>
          </cell>
          <cell r="T183">
            <v>16529.68</v>
          </cell>
          <cell r="U183">
            <v>1500.68</v>
          </cell>
          <cell r="V183">
            <v>0</v>
          </cell>
          <cell r="W183">
            <v>11575.17</v>
          </cell>
          <cell r="X183">
            <v>13425.36</v>
          </cell>
          <cell r="Y183">
            <v>3788.21</v>
          </cell>
          <cell r="Z183">
            <v>1228.93</v>
          </cell>
          <cell r="AA183">
            <v>9565.9221164469691</v>
          </cell>
          <cell r="AB183">
            <v>57613.95211644697</v>
          </cell>
          <cell r="AE183">
            <v>33000</v>
          </cell>
          <cell r="AF183">
            <v>16000</v>
          </cell>
          <cell r="AG183">
            <v>0</v>
          </cell>
          <cell r="AH183">
            <v>0</v>
          </cell>
          <cell r="AI183">
            <v>15000</v>
          </cell>
          <cell r="AJ183">
            <v>16000</v>
          </cell>
          <cell r="AK183">
            <v>10000</v>
          </cell>
          <cell r="AL183">
            <v>0</v>
          </cell>
          <cell r="AM183">
            <v>90000</v>
          </cell>
          <cell r="AN183">
            <v>15000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15000</v>
          </cell>
          <cell r="AW183">
            <v>86834.81</v>
          </cell>
          <cell r="AX183">
            <v>26870.48</v>
          </cell>
          <cell r="AY183">
            <v>0</v>
          </cell>
          <cell r="AZ183">
            <v>16880.57</v>
          </cell>
          <cell r="BA183">
            <v>39563.96</v>
          </cell>
          <cell r="BB183">
            <v>29053.21</v>
          </cell>
          <cell r="BC183">
            <v>16308.93</v>
          </cell>
          <cell r="BD183">
            <v>54146.38211644697</v>
          </cell>
          <cell r="BE183">
            <v>269658.34211644693</v>
          </cell>
          <cell r="BF183">
            <v>15.745553083991997</v>
          </cell>
          <cell r="BG183">
            <v>17126</v>
          </cell>
        </row>
        <row r="184">
          <cell r="A184" t="str">
            <v>000306</v>
          </cell>
          <cell r="B184" t="str">
            <v>Kuusankoski</v>
          </cell>
          <cell r="K184">
            <v>7305.8</v>
          </cell>
          <cell r="L184">
            <v>0</v>
          </cell>
          <cell r="M184">
            <v>0</v>
          </cell>
          <cell r="N184">
            <v>1690</v>
          </cell>
          <cell r="O184">
            <v>2270</v>
          </cell>
          <cell r="P184">
            <v>2405</v>
          </cell>
          <cell r="Q184">
            <v>1815</v>
          </cell>
          <cell r="R184">
            <v>15911</v>
          </cell>
          <cell r="S184">
            <v>31396.799999999999</v>
          </cell>
          <cell r="T184">
            <v>18728.480000000003</v>
          </cell>
          <cell r="U184">
            <v>575.23</v>
          </cell>
          <cell r="V184">
            <v>0</v>
          </cell>
          <cell r="W184">
            <v>3250.03</v>
          </cell>
          <cell r="X184">
            <v>1730.33</v>
          </cell>
          <cell r="Y184">
            <v>2547.44</v>
          </cell>
          <cell r="Z184">
            <v>2953.18</v>
          </cell>
          <cell r="AA184">
            <v>7220.5232886750846</v>
          </cell>
          <cell r="AB184">
            <v>37005.213288675084</v>
          </cell>
          <cell r="AE184">
            <v>24000</v>
          </cell>
          <cell r="AF184">
            <v>0</v>
          </cell>
          <cell r="AG184">
            <v>0</v>
          </cell>
          <cell r="AH184">
            <v>8700</v>
          </cell>
          <cell r="AI184">
            <v>7000</v>
          </cell>
          <cell r="AJ184">
            <v>7000</v>
          </cell>
          <cell r="AK184">
            <v>7000</v>
          </cell>
          <cell r="AL184">
            <v>1500</v>
          </cell>
          <cell r="AM184">
            <v>55200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25430</v>
          </cell>
          <cell r="AV184">
            <v>25430</v>
          </cell>
          <cell r="AW184">
            <v>50034.28</v>
          </cell>
          <cell r="AX184">
            <v>575.23</v>
          </cell>
          <cell r="AY184">
            <v>0</v>
          </cell>
          <cell r="AZ184">
            <v>13640.03</v>
          </cell>
          <cell r="BA184">
            <v>11000.33</v>
          </cell>
          <cell r="BB184">
            <v>11952.44</v>
          </cell>
          <cell r="BC184">
            <v>11768.18</v>
          </cell>
          <cell r="BD184">
            <v>50061.523288675089</v>
          </cell>
          <cell r="BE184">
            <v>149032.01328867508</v>
          </cell>
          <cell r="BF184">
            <v>7.314454639934973</v>
          </cell>
          <cell r="BG184">
            <v>20375</v>
          </cell>
        </row>
        <row r="185">
          <cell r="A185" t="str">
            <v>000307</v>
          </cell>
          <cell r="B185" t="str">
            <v>Kymi</v>
          </cell>
          <cell r="K185">
            <v>4653.46</v>
          </cell>
          <cell r="L185">
            <v>360</v>
          </cell>
          <cell r="M185">
            <v>0</v>
          </cell>
          <cell r="N185">
            <v>615</v>
          </cell>
          <cell r="O185">
            <v>350</v>
          </cell>
          <cell r="P185">
            <v>580</v>
          </cell>
          <cell r="Q185">
            <v>440</v>
          </cell>
          <cell r="R185">
            <v>21896.839999999997</v>
          </cell>
          <cell r="S185">
            <v>28895.299999999996</v>
          </cell>
          <cell r="T185">
            <v>6276.86</v>
          </cell>
          <cell r="U185">
            <v>156.94999999999999</v>
          </cell>
          <cell r="V185">
            <v>0</v>
          </cell>
          <cell r="W185">
            <v>16907.02</v>
          </cell>
          <cell r="X185">
            <v>3089.01</v>
          </cell>
          <cell r="Y185">
            <v>297.55</v>
          </cell>
          <cell r="Z185">
            <v>3142.26</v>
          </cell>
          <cell r="AA185">
            <v>10033.925589453063</v>
          </cell>
          <cell r="AB185">
            <v>39903.575589453067</v>
          </cell>
          <cell r="AE185">
            <v>18973.98</v>
          </cell>
          <cell r="AF185">
            <v>0</v>
          </cell>
          <cell r="AG185">
            <v>0</v>
          </cell>
          <cell r="AH185">
            <v>0</v>
          </cell>
          <cell r="AI185">
            <v>4902</v>
          </cell>
          <cell r="AJ185">
            <v>0</v>
          </cell>
          <cell r="AK185">
            <v>10000</v>
          </cell>
          <cell r="AL185">
            <v>16106.1</v>
          </cell>
          <cell r="AM185">
            <v>49982.079999999994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29904.3</v>
          </cell>
          <cell r="AX185">
            <v>516.95000000000005</v>
          </cell>
          <cell r="AY185">
            <v>0</v>
          </cell>
          <cell r="AZ185">
            <v>17522.02</v>
          </cell>
          <cell r="BA185">
            <v>8341.01</v>
          </cell>
          <cell r="BB185">
            <v>877.55</v>
          </cell>
          <cell r="BC185">
            <v>13582.26</v>
          </cell>
          <cell r="BD185">
            <v>48036.86558945306</v>
          </cell>
          <cell r="BE185">
            <v>118780.95558945308</v>
          </cell>
          <cell r="BF185">
            <v>15.022253141451003</v>
          </cell>
          <cell r="BG185">
            <v>7907</v>
          </cell>
        </row>
        <row r="186">
          <cell r="A186" t="str">
            <v>000308</v>
          </cell>
          <cell r="B186" t="str">
            <v>Langinkoski</v>
          </cell>
          <cell r="K186">
            <v>1616.7199999999998</v>
          </cell>
          <cell r="L186">
            <v>0</v>
          </cell>
          <cell r="M186">
            <v>0</v>
          </cell>
          <cell r="N186">
            <v>234</v>
          </cell>
          <cell r="O186">
            <v>2265</v>
          </cell>
          <cell r="P186">
            <v>55.55</v>
          </cell>
          <cell r="Q186">
            <v>0</v>
          </cell>
          <cell r="R186">
            <v>4594</v>
          </cell>
          <cell r="S186">
            <v>8765.27</v>
          </cell>
          <cell r="T186">
            <v>10779.539999999999</v>
          </cell>
          <cell r="U186">
            <v>174.75</v>
          </cell>
          <cell r="V186">
            <v>0</v>
          </cell>
          <cell r="W186">
            <v>843.41</v>
          </cell>
          <cell r="X186">
            <v>7039.53</v>
          </cell>
          <cell r="Y186">
            <v>4137.21</v>
          </cell>
          <cell r="Z186">
            <v>1081.75</v>
          </cell>
          <cell r="AA186">
            <v>8189.5448703696457</v>
          </cell>
          <cell r="AB186">
            <v>32245.734870369644</v>
          </cell>
          <cell r="AE186">
            <v>12000</v>
          </cell>
          <cell r="AF186">
            <v>0</v>
          </cell>
          <cell r="AG186">
            <v>0</v>
          </cell>
          <cell r="AH186">
            <v>5000</v>
          </cell>
          <cell r="AI186">
            <v>13818</v>
          </cell>
          <cell r="AJ186">
            <v>4000</v>
          </cell>
          <cell r="AK186">
            <v>2000</v>
          </cell>
          <cell r="AL186">
            <v>11533.3</v>
          </cell>
          <cell r="AM186">
            <v>48351.3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35000</v>
          </cell>
          <cell r="AS186">
            <v>0</v>
          </cell>
          <cell r="AT186">
            <v>0</v>
          </cell>
          <cell r="AU186">
            <v>0</v>
          </cell>
          <cell r="AV186">
            <v>35000</v>
          </cell>
          <cell r="AW186">
            <v>24396.26</v>
          </cell>
          <cell r="AX186">
            <v>174.75</v>
          </cell>
          <cell r="AY186">
            <v>0</v>
          </cell>
          <cell r="AZ186">
            <v>6077.41</v>
          </cell>
          <cell r="BA186">
            <v>58122.53</v>
          </cell>
          <cell r="BB186">
            <v>8192.76</v>
          </cell>
          <cell r="BC186">
            <v>3081.75</v>
          </cell>
          <cell r="BD186">
            <v>24316.844870369645</v>
          </cell>
          <cell r="BE186">
            <v>124362.30487036964</v>
          </cell>
          <cell r="BF186">
            <v>4.0466713806576093</v>
          </cell>
          <cell r="BG186">
            <v>30732</v>
          </cell>
        </row>
        <row r="187">
          <cell r="A187" t="str">
            <v>000309</v>
          </cell>
          <cell r="B187" t="str">
            <v>Lappee</v>
          </cell>
          <cell r="K187">
            <v>3480.5800000000004</v>
          </cell>
          <cell r="L187">
            <v>0</v>
          </cell>
          <cell r="M187">
            <v>0</v>
          </cell>
          <cell r="N187">
            <v>1044</v>
          </cell>
          <cell r="O187">
            <v>3685</v>
          </cell>
          <cell r="P187">
            <v>5870</v>
          </cell>
          <cell r="Q187">
            <v>1225</v>
          </cell>
          <cell r="R187">
            <v>9033.41</v>
          </cell>
          <cell r="S187">
            <v>24337.989999999998</v>
          </cell>
          <cell r="T187">
            <v>7460.3099999999995</v>
          </cell>
          <cell r="U187">
            <v>2460</v>
          </cell>
          <cell r="V187">
            <v>0</v>
          </cell>
          <cell r="W187">
            <v>993.92</v>
          </cell>
          <cell r="X187">
            <v>932.95</v>
          </cell>
          <cell r="Y187">
            <v>3076.37</v>
          </cell>
          <cell r="Z187">
            <v>3499.7</v>
          </cell>
          <cell r="AA187">
            <v>3769.9184720449198</v>
          </cell>
          <cell r="AB187">
            <v>22193.168472044919</v>
          </cell>
          <cell r="AE187">
            <v>10860</v>
          </cell>
          <cell r="AF187">
            <v>540</v>
          </cell>
          <cell r="AG187">
            <v>0</v>
          </cell>
          <cell r="AH187">
            <v>5000</v>
          </cell>
          <cell r="AI187">
            <v>0</v>
          </cell>
          <cell r="AJ187">
            <v>5000</v>
          </cell>
          <cell r="AK187">
            <v>1550</v>
          </cell>
          <cell r="AL187">
            <v>4352.3999999999996</v>
          </cell>
          <cell r="AM187">
            <v>27302.400000000001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21800.89</v>
          </cell>
          <cell r="AX187">
            <v>3000</v>
          </cell>
          <cell r="AY187">
            <v>0</v>
          </cell>
          <cell r="AZ187">
            <v>7037.92</v>
          </cell>
          <cell r="BA187">
            <v>4617.95</v>
          </cell>
          <cell r="BB187">
            <v>13946.369999999999</v>
          </cell>
          <cell r="BC187">
            <v>6274.7</v>
          </cell>
          <cell r="BD187">
            <v>17155.728472044917</v>
          </cell>
          <cell r="BE187">
            <v>73833.558472044911</v>
          </cell>
          <cell r="BF187">
            <v>9.6325581829151883</v>
          </cell>
          <cell r="BG187">
            <v>7665</v>
          </cell>
        </row>
        <row r="188">
          <cell r="A188" t="str">
            <v>000310</v>
          </cell>
          <cell r="B188" t="str">
            <v>Lappeenranta</v>
          </cell>
          <cell r="K188">
            <v>14160.73</v>
          </cell>
          <cell r="L188">
            <v>6586.78</v>
          </cell>
          <cell r="M188">
            <v>0</v>
          </cell>
          <cell r="N188">
            <v>5125</v>
          </cell>
          <cell r="O188">
            <v>26359.72</v>
          </cell>
          <cell r="P188">
            <v>25420</v>
          </cell>
          <cell r="Q188">
            <v>19611.75</v>
          </cell>
          <cell r="R188">
            <v>45568.590000000004</v>
          </cell>
          <cell r="S188">
            <v>142832.57</v>
          </cell>
          <cell r="T188">
            <v>28220.640000000003</v>
          </cell>
          <cell r="U188">
            <v>2055.4499999999998</v>
          </cell>
          <cell r="V188">
            <v>0</v>
          </cell>
          <cell r="W188">
            <v>2840.85</v>
          </cell>
          <cell r="X188">
            <v>16918.64</v>
          </cell>
          <cell r="Y188">
            <v>5486.05</v>
          </cell>
          <cell r="Z188">
            <v>12964.52</v>
          </cell>
          <cell r="AA188">
            <v>5938.0702862599719</v>
          </cell>
          <cell r="AB188">
            <v>74424.220286259981</v>
          </cell>
          <cell r="AE188">
            <v>19550</v>
          </cell>
          <cell r="AF188">
            <v>5150</v>
          </cell>
          <cell r="AG188">
            <v>0</v>
          </cell>
          <cell r="AH188">
            <v>5100</v>
          </cell>
          <cell r="AI188">
            <v>9050</v>
          </cell>
          <cell r="AJ188">
            <v>11150</v>
          </cell>
          <cell r="AK188">
            <v>3000</v>
          </cell>
          <cell r="AL188">
            <v>8663.2000000000007</v>
          </cell>
          <cell r="AM188">
            <v>61663.199999999997</v>
          </cell>
          <cell r="AN188">
            <v>0</v>
          </cell>
          <cell r="AO188">
            <v>0</v>
          </cell>
          <cell r="AP188">
            <v>0</v>
          </cell>
          <cell r="AQ188">
            <v>5000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5000</v>
          </cell>
          <cell r="AW188">
            <v>61931.37</v>
          </cell>
          <cell r="AX188">
            <v>13792.23</v>
          </cell>
          <cell r="AY188">
            <v>0</v>
          </cell>
          <cell r="AZ188">
            <v>18065.849999999999</v>
          </cell>
          <cell r="BA188">
            <v>52328.36</v>
          </cell>
          <cell r="BB188">
            <v>42056.05</v>
          </cell>
          <cell r="BC188">
            <v>35576.270000000004</v>
          </cell>
          <cell r="BD188">
            <v>60169.86028625998</v>
          </cell>
          <cell r="BE188">
            <v>283919.99028625997</v>
          </cell>
          <cell r="BF188">
            <v>8.3265877848043868</v>
          </cell>
          <cell r="BG188">
            <v>34098</v>
          </cell>
        </row>
        <row r="189">
          <cell r="A189" t="str">
            <v>000311</v>
          </cell>
          <cell r="B189" t="str">
            <v>Lauritsala</v>
          </cell>
          <cell r="K189">
            <v>3659.3999999999996</v>
          </cell>
          <cell r="L189">
            <v>0</v>
          </cell>
          <cell r="M189">
            <v>0</v>
          </cell>
          <cell r="N189">
            <v>530</v>
          </cell>
          <cell r="O189">
            <v>3125</v>
          </cell>
          <cell r="P189">
            <v>1600</v>
          </cell>
          <cell r="Q189">
            <v>1560</v>
          </cell>
          <cell r="R189">
            <v>10401.600000000002</v>
          </cell>
          <cell r="S189">
            <v>20876</v>
          </cell>
          <cell r="T189">
            <v>7090.4500000000007</v>
          </cell>
          <cell r="U189">
            <v>157.25</v>
          </cell>
          <cell r="V189">
            <v>0</v>
          </cell>
          <cell r="W189">
            <v>613.02</v>
          </cell>
          <cell r="X189">
            <v>726.29</v>
          </cell>
          <cell r="Y189">
            <v>896.14</v>
          </cell>
          <cell r="Z189">
            <v>5723.2</v>
          </cell>
          <cell r="AA189">
            <v>4231.0712991232922</v>
          </cell>
          <cell r="AB189">
            <v>19437.421299123293</v>
          </cell>
          <cell r="AE189">
            <v>10000</v>
          </cell>
          <cell r="AF189">
            <v>0</v>
          </cell>
          <cell r="AG189">
            <v>0</v>
          </cell>
          <cell r="AH189">
            <v>1600</v>
          </cell>
          <cell r="AI189">
            <v>2500</v>
          </cell>
          <cell r="AJ189">
            <v>7000</v>
          </cell>
          <cell r="AK189">
            <v>4500</v>
          </cell>
          <cell r="AL189">
            <v>4596.8</v>
          </cell>
          <cell r="AM189">
            <v>30196.799999999999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20749.849999999999</v>
          </cell>
          <cell r="AX189">
            <v>157.25</v>
          </cell>
          <cell r="AY189">
            <v>0</v>
          </cell>
          <cell r="AZ189">
            <v>2743.02</v>
          </cell>
          <cell r="BA189">
            <v>6351.29</v>
          </cell>
          <cell r="BB189">
            <v>9496.14</v>
          </cell>
          <cell r="BC189">
            <v>11783.2</v>
          </cell>
          <cell r="BD189">
            <v>19229.471299123295</v>
          </cell>
          <cell r="BE189">
            <v>70510.221299123295</v>
          </cell>
          <cell r="BF189">
            <v>32.64362097181634</v>
          </cell>
          <cell r="BG189">
            <v>2160</v>
          </cell>
        </row>
        <row r="190">
          <cell r="A190" t="str">
            <v>000313</v>
          </cell>
          <cell r="B190" t="str">
            <v>Lemi</v>
          </cell>
          <cell r="K190">
            <v>1694.1399999999999</v>
          </cell>
          <cell r="L190">
            <v>0</v>
          </cell>
          <cell r="M190">
            <v>0</v>
          </cell>
          <cell r="N190">
            <v>67</v>
          </cell>
          <cell r="O190">
            <v>529.75</v>
          </cell>
          <cell r="P190">
            <v>2338.65</v>
          </cell>
          <cell r="Q190">
            <v>360</v>
          </cell>
          <cell r="R190">
            <v>2378</v>
          </cell>
          <cell r="S190">
            <v>7367.54</v>
          </cell>
          <cell r="T190">
            <v>13289.85</v>
          </cell>
          <cell r="U190">
            <v>111.61</v>
          </cell>
          <cell r="V190">
            <v>0</v>
          </cell>
          <cell r="W190">
            <v>390.21</v>
          </cell>
          <cell r="X190">
            <v>1016.35</v>
          </cell>
          <cell r="Y190">
            <v>1971.86</v>
          </cell>
          <cell r="Z190">
            <v>547.17999999999995</v>
          </cell>
          <cell r="AA190">
            <v>3683.8553996173378</v>
          </cell>
          <cell r="AB190">
            <v>21010.915399617341</v>
          </cell>
          <cell r="AE190">
            <v>2700</v>
          </cell>
          <cell r="AF190">
            <v>300</v>
          </cell>
          <cell r="AG190">
            <v>0</v>
          </cell>
          <cell r="AH190">
            <v>0</v>
          </cell>
          <cell r="AI190">
            <v>1000</v>
          </cell>
          <cell r="AJ190">
            <v>2000</v>
          </cell>
          <cell r="AK190">
            <v>0</v>
          </cell>
          <cell r="AL190">
            <v>0</v>
          </cell>
          <cell r="AM190">
            <v>6000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17683.989999999998</v>
          </cell>
          <cell r="AX190">
            <v>411.61</v>
          </cell>
          <cell r="AY190">
            <v>0</v>
          </cell>
          <cell r="AZ190">
            <v>457.21</v>
          </cell>
          <cell r="BA190">
            <v>2546.1</v>
          </cell>
          <cell r="BB190">
            <v>6310.51</v>
          </cell>
          <cell r="BC190">
            <v>907.18</v>
          </cell>
          <cell r="BD190">
            <v>6061.8553996173378</v>
          </cell>
          <cell r="BE190">
            <v>34378.455399617334</v>
          </cell>
          <cell r="BF190">
            <v>1.9308315304474775</v>
          </cell>
          <cell r="BG190">
            <v>17805</v>
          </cell>
        </row>
        <row r="191">
          <cell r="A191" t="str">
            <v>000315</v>
          </cell>
          <cell r="B191" t="str">
            <v>Luumäki</v>
          </cell>
          <cell r="K191">
            <v>2686.6499999999996</v>
          </cell>
          <cell r="L191">
            <v>300</v>
          </cell>
          <cell r="M191">
            <v>0</v>
          </cell>
          <cell r="N191">
            <v>824</v>
          </cell>
          <cell r="O191">
            <v>3451</v>
          </cell>
          <cell r="P191">
            <v>4275</v>
          </cell>
          <cell r="Q191">
            <v>830</v>
          </cell>
          <cell r="R191">
            <v>3081</v>
          </cell>
          <cell r="S191">
            <v>15447.65</v>
          </cell>
          <cell r="T191">
            <v>2664.5099999999998</v>
          </cell>
          <cell r="U191">
            <v>268.85000000000002</v>
          </cell>
          <cell r="V191">
            <v>0</v>
          </cell>
          <cell r="W191">
            <v>485.3</v>
          </cell>
          <cell r="X191">
            <v>6851.69</v>
          </cell>
          <cell r="Y191">
            <v>497.75</v>
          </cell>
          <cell r="Z191">
            <v>857.65</v>
          </cell>
          <cell r="AA191">
            <v>2660.8549246500743</v>
          </cell>
          <cell r="AB191">
            <v>14286.604924650073</v>
          </cell>
          <cell r="AE191">
            <v>8820.1</v>
          </cell>
          <cell r="AF191">
            <v>1300</v>
          </cell>
          <cell r="AG191">
            <v>0</v>
          </cell>
          <cell r="AH191">
            <v>2700</v>
          </cell>
          <cell r="AI191">
            <v>12300</v>
          </cell>
          <cell r="AJ191">
            <v>3000</v>
          </cell>
          <cell r="AK191">
            <v>1500</v>
          </cell>
          <cell r="AL191">
            <v>2000</v>
          </cell>
          <cell r="AM191">
            <v>31620.1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14171.26</v>
          </cell>
          <cell r="AX191">
            <v>1868.85</v>
          </cell>
          <cell r="AY191">
            <v>0</v>
          </cell>
          <cell r="AZ191">
            <v>4009.3</v>
          </cell>
          <cell r="BA191">
            <v>22602.69</v>
          </cell>
          <cell r="BB191">
            <v>7772.75</v>
          </cell>
          <cell r="BC191">
            <v>3187.65</v>
          </cell>
          <cell r="BD191">
            <v>7741.8549246500743</v>
          </cell>
          <cell r="BE191">
            <v>61354.354924650077</v>
          </cell>
          <cell r="BF191">
            <v>48.578269932422863</v>
          </cell>
          <cell r="BG191">
            <v>1263</v>
          </cell>
        </row>
        <row r="192">
          <cell r="A192" t="str">
            <v>000320</v>
          </cell>
          <cell r="B192" t="str">
            <v>Mäntyharju</v>
          </cell>
          <cell r="K192">
            <v>5011.8200000000006</v>
          </cell>
          <cell r="L192">
            <v>1309</v>
          </cell>
          <cell r="M192">
            <v>0</v>
          </cell>
          <cell r="N192">
            <v>2052</v>
          </cell>
          <cell r="O192">
            <v>5171.3999999999996</v>
          </cell>
          <cell r="P192">
            <v>4075</v>
          </cell>
          <cell r="Q192">
            <v>1665.7</v>
          </cell>
          <cell r="R192">
            <v>10353</v>
          </cell>
          <cell r="S192">
            <v>29637.920000000002</v>
          </cell>
          <cell r="T192">
            <v>10353.590000000002</v>
          </cell>
          <cell r="U192">
            <v>1304.9000000000001</v>
          </cell>
          <cell r="V192">
            <v>0</v>
          </cell>
          <cell r="W192">
            <v>2173.71</v>
          </cell>
          <cell r="X192">
            <v>9063.4</v>
          </cell>
          <cell r="Y192">
            <v>2443.65</v>
          </cell>
          <cell r="Z192">
            <v>2731.25</v>
          </cell>
          <cell r="AA192">
            <v>9314.6793057897848</v>
          </cell>
          <cell r="AB192">
            <v>37385.179305789788</v>
          </cell>
          <cell r="AE192">
            <v>19654</v>
          </cell>
          <cell r="AF192">
            <v>0</v>
          </cell>
          <cell r="AG192">
            <v>0</v>
          </cell>
          <cell r="AH192">
            <v>1480</v>
          </cell>
          <cell r="AI192">
            <v>8362</v>
          </cell>
          <cell r="AJ192">
            <v>5402</v>
          </cell>
          <cell r="AK192">
            <v>3182</v>
          </cell>
          <cell r="AL192">
            <v>3500</v>
          </cell>
          <cell r="AM192">
            <v>41580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35019.410000000003</v>
          </cell>
          <cell r="AX192">
            <v>2613.9</v>
          </cell>
          <cell r="AY192">
            <v>0</v>
          </cell>
          <cell r="AZ192">
            <v>5705.71</v>
          </cell>
          <cell r="BA192">
            <v>22596.799999999999</v>
          </cell>
          <cell r="BB192">
            <v>11920.65</v>
          </cell>
          <cell r="BC192">
            <v>7578.95</v>
          </cell>
          <cell r="BD192">
            <v>23167.679305789785</v>
          </cell>
          <cell r="BE192">
            <v>108603.09930578979</v>
          </cell>
          <cell r="BF192">
            <v>40.015880363223943</v>
          </cell>
          <cell r="BG192">
            <v>2714</v>
          </cell>
        </row>
        <row r="193">
          <cell r="A193" t="str">
            <v>000322</v>
          </cell>
          <cell r="B193" t="str">
            <v>Parikkala</v>
          </cell>
          <cell r="K193">
            <v>10833.89</v>
          </cell>
          <cell r="L193">
            <v>1690.5</v>
          </cell>
          <cell r="M193">
            <v>0</v>
          </cell>
          <cell r="N193">
            <v>2710</v>
          </cell>
          <cell r="O193">
            <v>10529.25</v>
          </cell>
          <cell r="P193">
            <v>210</v>
          </cell>
          <cell r="Q193">
            <v>8028</v>
          </cell>
          <cell r="R193">
            <v>6754</v>
          </cell>
          <cell r="S193">
            <v>40755.64</v>
          </cell>
          <cell r="T193">
            <v>22783.280000000002</v>
          </cell>
          <cell r="U193">
            <v>1490.38</v>
          </cell>
          <cell r="V193">
            <v>0</v>
          </cell>
          <cell r="W193">
            <v>3138.92</v>
          </cell>
          <cell r="X193">
            <v>3850.09</v>
          </cell>
          <cell r="Y193">
            <v>3002.37</v>
          </cell>
          <cell r="Z193">
            <v>4338.3100000000004</v>
          </cell>
          <cell r="AA193">
            <v>7621.5220496911379</v>
          </cell>
          <cell r="AB193">
            <v>46224.872049691134</v>
          </cell>
          <cell r="AE193">
            <v>6000</v>
          </cell>
          <cell r="AF193">
            <v>0</v>
          </cell>
          <cell r="AG193">
            <v>0</v>
          </cell>
          <cell r="AH193">
            <v>0</v>
          </cell>
          <cell r="AI193">
            <v>10300</v>
          </cell>
          <cell r="AJ193">
            <v>1000</v>
          </cell>
          <cell r="AK193">
            <v>1000</v>
          </cell>
          <cell r="AL193">
            <v>3000</v>
          </cell>
          <cell r="AM193">
            <v>21300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39617.17</v>
          </cell>
          <cell r="AX193">
            <v>3180.88</v>
          </cell>
          <cell r="AY193">
            <v>0</v>
          </cell>
          <cell r="AZ193">
            <v>5848.92</v>
          </cell>
          <cell r="BA193">
            <v>24679.34</v>
          </cell>
          <cell r="BB193">
            <v>4212.37</v>
          </cell>
          <cell r="BC193">
            <v>13366.310000000001</v>
          </cell>
          <cell r="BD193">
            <v>17375.522049691139</v>
          </cell>
          <cell r="BE193">
            <v>108280.51204969113</v>
          </cell>
          <cell r="BF193">
            <v>60.831748342523106</v>
          </cell>
          <cell r="BG193">
            <v>1780</v>
          </cell>
        </row>
        <row r="194">
          <cell r="A194" t="str">
            <v>000325</v>
          </cell>
          <cell r="B194" t="str">
            <v>Puumala</v>
          </cell>
          <cell r="K194">
            <v>1340.77</v>
          </cell>
          <cell r="L194">
            <v>0</v>
          </cell>
          <cell r="M194">
            <v>0</v>
          </cell>
          <cell r="N194">
            <v>410</v>
          </cell>
          <cell r="O194">
            <v>2148.1</v>
          </cell>
          <cell r="P194">
            <v>0</v>
          </cell>
          <cell r="Q194">
            <v>2471.9699999999998</v>
          </cell>
          <cell r="R194">
            <v>3167</v>
          </cell>
          <cell r="S194">
            <v>9537.84</v>
          </cell>
          <cell r="T194">
            <v>7747.380000000001</v>
          </cell>
          <cell r="U194">
            <v>457.43</v>
          </cell>
          <cell r="V194">
            <v>0</v>
          </cell>
          <cell r="W194">
            <v>176.96</v>
          </cell>
          <cell r="X194">
            <v>4682.42</v>
          </cell>
          <cell r="Y194">
            <v>39.4</v>
          </cell>
          <cell r="Z194">
            <v>140.30000000000001</v>
          </cell>
          <cell r="AA194">
            <v>6034.6144949773952</v>
          </cell>
          <cell r="AB194">
            <v>19278.504494977395</v>
          </cell>
          <cell r="AE194">
            <v>5600</v>
          </cell>
          <cell r="AF194">
            <v>0</v>
          </cell>
          <cell r="AG194">
            <v>0</v>
          </cell>
          <cell r="AH194">
            <v>300</v>
          </cell>
          <cell r="AI194">
            <v>1000</v>
          </cell>
          <cell r="AJ194">
            <v>300</v>
          </cell>
          <cell r="AK194">
            <v>300</v>
          </cell>
          <cell r="AL194">
            <v>3300</v>
          </cell>
          <cell r="AM194">
            <v>10800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14688.150000000001</v>
          </cell>
          <cell r="AX194">
            <v>457.43</v>
          </cell>
          <cell r="AY194">
            <v>0</v>
          </cell>
          <cell r="AZ194">
            <v>886.96</v>
          </cell>
          <cell r="BA194">
            <v>7830.52</v>
          </cell>
          <cell r="BB194">
            <v>339.4</v>
          </cell>
          <cell r="BC194">
            <v>2912.27</v>
          </cell>
          <cell r="BD194">
            <v>12501.614494977395</v>
          </cell>
          <cell r="BE194">
            <v>39616.344494977398</v>
          </cell>
          <cell r="BF194">
            <v>1.2728960734819073</v>
          </cell>
          <cell r="BG194">
            <v>31123</v>
          </cell>
        </row>
        <row r="195">
          <cell r="A195" t="str">
            <v>000326</v>
          </cell>
          <cell r="B195" t="str">
            <v>Pyhtää</v>
          </cell>
          <cell r="K195">
            <v>1345.6800000000003</v>
          </cell>
          <cell r="L195">
            <v>1440</v>
          </cell>
          <cell r="M195">
            <v>0</v>
          </cell>
          <cell r="N195">
            <v>100</v>
          </cell>
          <cell r="O195">
            <v>770</v>
          </cell>
          <cell r="P195">
            <v>3600</v>
          </cell>
          <cell r="Q195">
            <v>1400.6</v>
          </cell>
          <cell r="R195">
            <v>6466.25</v>
          </cell>
          <cell r="S195">
            <v>15122.53</v>
          </cell>
          <cell r="T195">
            <v>4362.3</v>
          </cell>
          <cell r="U195">
            <v>25.9</v>
          </cell>
          <cell r="V195">
            <v>0</v>
          </cell>
          <cell r="W195">
            <v>202.75</v>
          </cell>
          <cell r="X195">
            <v>64.400000000000006</v>
          </cell>
          <cell r="Y195">
            <v>249.99</v>
          </cell>
          <cell r="Z195">
            <v>198.57</v>
          </cell>
          <cell r="AA195">
            <v>1302.6346346342125</v>
          </cell>
          <cell r="AB195">
            <v>6406.5446346342114</v>
          </cell>
          <cell r="AE195">
            <v>2500</v>
          </cell>
          <cell r="AF195">
            <v>0</v>
          </cell>
          <cell r="AG195">
            <v>0</v>
          </cell>
          <cell r="AH195">
            <v>500</v>
          </cell>
          <cell r="AI195">
            <v>0</v>
          </cell>
          <cell r="AJ195">
            <v>0</v>
          </cell>
          <cell r="AK195">
            <v>0</v>
          </cell>
          <cell r="AL195">
            <v>2000</v>
          </cell>
          <cell r="AM195">
            <v>5000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8207.98</v>
          </cell>
          <cell r="AX195">
            <v>1465.9</v>
          </cell>
          <cell r="AY195">
            <v>0</v>
          </cell>
          <cell r="AZ195">
            <v>802.75</v>
          </cell>
          <cell r="BA195">
            <v>834.4</v>
          </cell>
          <cell r="BB195">
            <v>3849.99</v>
          </cell>
          <cell r="BC195">
            <v>1599.1699999999998</v>
          </cell>
          <cell r="BD195">
            <v>9768.8846346342125</v>
          </cell>
          <cell r="BE195">
            <v>26529.074634634213</v>
          </cell>
          <cell r="BF195">
            <v>2.0803854010848664</v>
          </cell>
          <cell r="BG195">
            <v>12752</v>
          </cell>
        </row>
        <row r="196">
          <cell r="A196" t="str">
            <v>000328</v>
          </cell>
          <cell r="B196" t="str">
            <v>Rautjärvi</v>
          </cell>
          <cell r="K196">
            <v>4972.0900000000011</v>
          </cell>
          <cell r="L196">
            <v>0</v>
          </cell>
          <cell r="M196">
            <v>0</v>
          </cell>
          <cell r="N196">
            <v>1070</v>
          </cell>
          <cell r="O196">
            <v>8627.42</v>
          </cell>
          <cell r="P196">
            <v>4690</v>
          </cell>
          <cell r="Q196">
            <v>4780</v>
          </cell>
          <cell r="R196">
            <v>3677</v>
          </cell>
          <cell r="S196">
            <v>27816.510000000002</v>
          </cell>
          <cell r="T196">
            <v>8462.66</v>
          </cell>
          <cell r="U196">
            <v>62.6</v>
          </cell>
          <cell r="V196">
            <v>0</v>
          </cell>
          <cell r="W196">
            <v>7430.16</v>
          </cell>
          <cell r="X196">
            <v>7717.17</v>
          </cell>
          <cell r="Y196">
            <v>6497.29</v>
          </cell>
          <cell r="Z196">
            <v>7704.61</v>
          </cell>
          <cell r="AA196">
            <v>6332.1443387671461</v>
          </cell>
          <cell r="AB196">
            <v>44206.634338767144</v>
          </cell>
          <cell r="AE196">
            <v>3700</v>
          </cell>
          <cell r="AF196">
            <v>0</v>
          </cell>
          <cell r="AG196">
            <v>0</v>
          </cell>
          <cell r="AH196">
            <v>3700</v>
          </cell>
          <cell r="AI196">
            <v>3700</v>
          </cell>
          <cell r="AJ196">
            <v>3700</v>
          </cell>
          <cell r="AK196">
            <v>3700</v>
          </cell>
          <cell r="AL196">
            <v>0</v>
          </cell>
          <cell r="AM196">
            <v>18500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17134.75</v>
          </cell>
          <cell r="AX196">
            <v>62.6</v>
          </cell>
          <cell r="AY196">
            <v>0</v>
          </cell>
          <cell r="AZ196">
            <v>12200.16</v>
          </cell>
          <cell r="BA196">
            <v>20044.59</v>
          </cell>
          <cell r="BB196">
            <v>14887.29</v>
          </cell>
          <cell r="BC196">
            <v>16184.61</v>
          </cell>
          <cell r="BD196">
            <v>10009.144338767146</v>
          </cell>
          <cell r="BE196">
            <v>90523.144338767146</v>
          </cell>
          <cell r="BF196">
            <v>24.558639267164175</v>
          </cell>
          <cell r="BG196">
            <v>3686</v>
          </cell>
        </row>
        <row r="197">
          <cell r="A197" t="str">
            <v>000330</v>
          </cell>
          <cell r="B197" t="str">
            <v>Ruokolahti</v>
          </cell>
          <cell r="K197">
            <v>2738.8099999999995</v>
          </cell>
          <cell r="L197">
            <v>240</v>
          </cell>
          <cell r="M197">
            <v>0</v>
          </cell>
          <cell r="N197">
            <v>659</v>
          </cell>
          <cell r="O197">
            <v>9850.06</v>
          </cell>
          <cell r="P197">
            <v>1400</v>
          </cell>
          <cell r="Q197">
            <v>2925</v>
          </cell>
          <cell r="R197">
            <v>4445.5</v>
          </cell>
          <cell r="S197">
            <v>22258.37</v>
          </cell>
          <cell r="T197">
            <v>14308.919999999998</v>
          </cell>
          <cell r="U197">
            <v>505.76</v>
          </cell>
          <cell r="V197">
            <v>0</v>
          </cell>
          <cell r="W197">
            <v>3063.72</v>
          </cell>
          <cell r="X197">
            <v>970.08</v>
          </cell>
          <cell r="Y197">
            <v>656.63</v>
          </cell>
          <cell r="Z197">
            <v>3010.8</v>
          </cell>
          <cell r="AA197">
            <v>6584.2171473373164</v>
          </cell>
          <cell r="AB197">
            <v>29100.127147337316</v>
          </cell>
          <cell r="AE197">
            <v>13000</v>
          </cell>
          <cell r="AF197">
            <v>0</v>
          </cell>
          <cell r="AG197">
            <v>0</v>
          </cell>
          <cell r="AH197">
            <v>3000</v>
          </cell>
          <cell r="AI197">
            <v>1000</v>
          </cell>
          <cell r="AJ197">
            <v>0</v>
          </cell>
          <cell r="AK197">
            <v>3000</v>
          </cell>
          <cell r="AL197">
            <v>0</v>
          </cell>
          <cell r="AM197">
            <v>20000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30047.729999999996</v>
          </cell>
          <cell r="AX197">
            <v>745.76</v>
          </cell>
          <cell r="AY197">
            <v>0</v>
          </cell>
          <cell r="AZ197">
            <v>6722.7199999999993</v>
          </cell>
          <cell r="BA197">
            <v>11820.14</v>
          </cell>
          <cell r="BB197">
            <v>2056.63</v>
          </cell>
          <cell r="BC197">
            <v>8935.7999999999993</v>
          </cell>
          <cell r="BD197">
            <v>11029.717147337316</v>
          </cell>
          <cell r="BE197">
            <v>71358.497147337301</v>
          </cell>
          <cell r="BF197">
            <v>14.038657711457269</v>
          </cell>
          <cell r="BG197">
            <v>5083</v>
          </cell>
        </row>
        <row r="198">
          <cell r="A198" t="str">
            <v>000331</v>
          </cell>
          <cell r="B198" t="str">
            <v>Ruotsinpyhtää</v>
          </cell>
          <cell r="K198">
            <v>732.9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30</v>
          </cell>
          <cell r="R198">
            <v>2448</v>
          </cell>
          <cell r="S198">
            <v>3210.9</v>
          </cell>
          <cell r="T198">
            <v>1691.0500000000002</v>
          </cell>
          <cell r="U198">
            <v>35.799999999999997</v>
          </cell>
          <cell r="V198">
            <v>0</v>
          </cell>
          <cell r="W198">
            <v>32.65</v>
          </cell>
          <cell r="X198">
            <v>65.5</v>
          </cell>
          <cell r="Y198">
            <v>47.8</v>
          </cell>
          <cell r="Z198">
            <v>278.45</v>
          </cell>
          <cell r="AA198">
            <v>1588.199396751987</v>
          </cell>
          <cell r="AB198">
            <v>3739.449396751987</v>
          </cell>
          <cell r="AE198">
            <v>5000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5000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7423.9500000000007</v>
          </cell>
          <cell r="AX198">
            <v>35.799999999999997</v>
          </cell>
          <cell r="AY198">
            <v>0</v>
          </cell>
          <cell r="AZ198">
            <v>32.65</v>
          </cell>
          <cell r="BA198">
            <v>65.5</v>
          </cell>
          <cell r="BB198">
            <v>47.8</v>
          </cell>
          <cell r="BC198">
            <v>308.45</v>
          </cell>
          <cell r="BD198">
            <v>4036.199396751987</v>
          </cell>
          <cell r="BE198">
            <v>11950.349396751988</v>
          </cell>
          <cell r="BF198">
            <v>5.5557179901217983</v>
          </cell>
          <cell r="BG198">
            <v>2151</v>
          </cell>
        </row>
        <row r="199">
          <cell r="A199" t="str">
            <v>000333</v>
          </cell>
          <cell r="B199" t="str">
            <v>Savitaipale</v>
          </cell>
          <cell r="K199">
            <v>4552.22</v>
          </cell>
          <cell r="L199">
            <v>160</v>
          </cell>
          <cell r="M199">
            <v>0</v>
          </cell>
          <cell r="N199">
            <v>1055</v>
          </cell>
          <cell r="O199">
            <v>1352.3</v>
          </cell>
          <cell r="P199">
            <v>9390.1</v>
          </cell>
          <cell r="Q199">
            <v>1830</v>
          </cell>
          <cell r="R199">
            <v>7066</v>
          </cell>
          <cell r="S199">
            <v>25405.620000000003</v>
          </cell>
          <cell r="T199">
            <v>21393.829999999998</v>
          </cell>
          <cell r="U199">
            <v>2259.37</v>
          </cell>
          <cell r="V199">
            <v>0</v>
          </cell>
          <cell r="W199">
            <v>3243.75</v>
          </cell>
          <cell r="X199">
            <v>1618.55</v>
          </cell>
          <cell r="Y199">
            <v>13360.73</v>
          </cell>
          <cell r="Z199">
            <v>847.02</v>
          </cell>
          <cell r="AA199">
            <v>7814.9541709068571</v>
          </cell>
          <cell r="AB199">
            <v>50538.204170906851</v>
          </cell>
          <cell r="AE199">
            <v>7408</v>
          </cell>
          <cell r="AF199">
            <v>926</v>
          </cell>
          <cell r="AG199">
            <v>0</v>
          </cell>
          <cell r="AH199">
            <v>0</v>
          </cell>
          <cell r="AI199">
            <v>2091</v>
          </cell>
          <cell r="AJ199">
            <v>5247.2</v>
          </cell>
          <cell r="AK199">
            <v>0</v>
          </cell>
          <cell r="AL199">
            <v>3000</v>
          </cell>
          <cell r="AM199">
            <v>18672.2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33354.050000000003</v>
          </cell>
          <cell r="AX199">
            <v>3345.37</v>
          </cell>
          <cell r="AY199">
            <v>0</v>
          </cell>
          <cell r="AZ199">
            <v>4298.75</v>
          </cell>
          <cell r="BA199">
            <v>5061.8500000000004</v>
          </cell>
          <cell r="BB199">
            <v>27998.030000000002</v>
          </cell>
          <cell r="BC199">
            <v>2677.02</v>
          </cell>
          <cell r="BD199">
            <v>17880.954170906858</v>
          </cell>
          <cell r="BE199">
            <v>94616.024170906865</v>
          </cell>
          <cell r="BF199">
            <v>29.184461496269854</v>
          </cell>
          <cell r="BG199">
            <v>3242</v>
          </cell>
        </row>
        <row r="200">
          <cell r="A200" t="str">
            <v>000338</v>
          </cell>
          <cell r="B200" t="str">
            <v>Sulkava</v>
          </cell>
          <cell r="K200">
            <v>1741.94</v>
          </cell>
          <cell r="L200">
            <v>0</v>
          </cell>
          <cell r="M200">
            <v>0</v>
          </cell>
          <cell r="N200">
            <v>140</v>
          </cell>
          <cell r="O200">
            <v>3939</v>
          </cell>
          <cell r="P200">
            <v>290</v>
          </cell>
          <cell r="Q200">
            <v>480</v>
          </cell>
          <cell r="R200">
            <v>1453</v>
          </cell>
          <cell r="S200">
            <v>8043.9400000000005</v>
          </cell>
          <cell r="T200">
            <v>5228.2399999999989</v>
          </cell>
          <cell r="U200">
            <v>85.8</v>
          </cell>
          <cell r="V200">
            <v>0</v>
          </cell>
          <cell r="W200">
            <v>163.75</v>
          </cell>
          <cell r="X200">
            <v>3366.87</v>
          </cell>
          <cell r="Y200">
            <v>2889.7</v>
          </cell>
          <cell r="Z200">
            <v>95.25</v>
          </cell>
          <cell r="AA200">
            <v>2822.4145801201712</v>
          </cell>
          <cell r="AB200">
            <v>14652.024580120171</v>
          </cell>
          <cell r="AE200">
            <v>2000</v>
          </cell>
          <cell r="AF200">
            <v>0</v>
          </cell>
          <cell r="AG200">
            <v>0</v>
          </cell>
          <cell r="AH200">
            <v>0</v>
          </cell>
          <cell r="AI200">
            <v>2000</v>
          </cell>
          <cell r="AJ200">
            <v>2000</v>
          </cell>
          <cell r="AK200">
            <v>300</v>
          </cell>
          <cell r="AL200">
            <v>0</v>
          </cell>
          <cell r="AM200">
            <v>6300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8970.1799999999985</v>
          </cell>
          <cell r="AX200">
            <v>85.8</v>
          </cell>
          <cell r="AY200">
            <v>0</v>
          </cell>
          <cell r="AZ200">
            <v>303.75</v>
          </cell>
          <cell r="BA200">
            <v>9305.869999999999</v>
          </cell>
          <cell r="BB200">
            <v>5179.7</v>
          </cell>
          <cell r="BC200">
            <v>875.25</v>
          </cell>
          <cell r="BD200">
            <v>4275.4145801201712</v>
          </cell>
          <cell r="BE200">
            <v>28995.96458012017</v>
          </cell>
          <cell r="BF200">
            <v>6.355976453336293</v>
          </cell>
          <cell r="BG200">
            <v>4562</v>
          </cell>
        </row>
        <row r="201">
          <cell r="A201" t="str">
            <v>000340</v>
          </cell>
          <cell r="B201" t="str">
            <v>Sysmä</v>
          </cell>
          <cell r="K201">
            <v>1998.93</v>
          </cell>
          <cell r="L201">
            <v>135</v>
          </cell>
          <cell r="M201">
            <v>0</v>
          </cell>
          <cell r="N201">
            <v>540</v>
          </cell>
          <cell r="O201">
            <v>1279.5500000000002</v>
          </cell>
          <cell r="P201">
            <v>565</v>
          </cell>
          <cell r="Q201">
            <v>480</v>
          </cell>
          <cell r="R201">
            <v>3885</v>
          </cell>
          <cell r="S201">
            <v>8883.48</v>
          </cell>
          <cell r="T201">
            <v>3235.18</v>
          </cell>
          <cell r="U201">
            <v>58.25</v>
          </cell>
          <cell r="V201">
            <v>0</v>
          </cell>
          <cell r="W201">
            <v>212.29</v>
          </cell>
          <cell r="X201">
            <v>1601.59</v>
          </cell>
          <cell r="Y201">
            <v>1610.96</v>
          </cell>
          <cell r="Z201">
            <v>2213.7800000000002</v>
          </cell>
          <cell r="AA201">
            <v>3289.9557988368229</v>
          </cell>
          <cell r="AB201">
            <v>12222.005798836823</v>
          </cell>
          <cell r="AE201">
            <v>3000</v>
          </cell>
          <cell r="AF201">
            <v>0</v>
          </cell>
          <cell r="AG201">
            <v>0</v>
          </cell>
          <cell r="AH201">
            <v>0</v>
          </cell>
          <cell r="AI201">
            <v>3000</v>
          </cell>
          <cell r="AJ201">
            <v>3000</v>
          </cell>
          <cell r="AK201">
            <v>3000</v>
          </cell>
          <cell r="AL201">
            <v>3000</v>
          </cell>
          <cell r="AM201">
            <v>15000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8234.11</v>
          </cell>
          <cell r="AX201">
            <v>193.25</v>
          </cell>
          <cell r="AY201">
            <v>0</v>
          </cell>
          <cell r="AZ201">
            <v>752.29</v>
          </cell>
          <cell r="BA201">
            <v>5881.14</v>
          </cell>
          <cell r="BB201">
            <v>5175.96</v>
          </cell>
          <cell r="BC201">
            <v>5693.7800000000007</v>
          </cell>
          <cell r="BD201">
            <v>10174.955798836823</v>
          </cell>
          <cell r="BE201">
            <v>36105.485798836824</v>
          </cell>
          <cell r="BF201">
            <v>4.9317696761148513</v>
          </cell>
          <cell r="BG201">
            <v>7321</v>
          </cell>
        </row>
        <row r="202">
          <cell r="A202" t="str">
            <v>000342</v>
          </cell>
          <cell r="B202" t="str">
            <v>Taipalsaari</v>
          </cell>
          <cell r="K202">
            <v>3083.72</v>
          </cell>
          <cell r="L202">
            <v>740.05</v>
          </cell>
          <cell r="M202">
            <v>0</v>
          </cell>
          <cell r="N202">
            <v>666.84</v>
          </cell>
          <cell r="O202">
            <v>90</v>
          </cell>
          <cell r="P202">
            <v>865</v>
          </cell>
          <cell r="Q202">
            <v>1935</v>
          </cell>
          <cell r="R202">
            <v>4860</v>
          </cell>
          <cell r="S202">
            <v>12240.61</v>
          </cell>
          <cell r="T202">
            <v>4942.12</v>
          </cell>
          <cell r="U202">
            <v>1905.85</v>
          </cell>
          <cell r="V202">
            <v>0</v>
          </cell>
          <cell r="W202">
            <v>364.45</v>
          </cell>
          <cell r="X202">
            <v>756.66</v>
          </cell>
          <cell r="Y202">
            <v>394.02</v>
          </cell>
          <cell r="Z202">
            <v>604.85</v>
          </cell>
          <cell r="AA202">
            <v>3821.8925638749952</v>
          </cell>
          <cell r="AB202">
            <v>12789.842563874994</v>
          </cell>
          <cell r="AE202">
            <v>5492.49</v>
          </cell>
          <cell r="AF202">
            <v>700</v>
          </cell>
          <cell r="AG202">
            <v>0</v>
          </cell>
          <cell r="AH202">
            <v>980</v>
          </cell>
          <cell r="AI202">
            <v>890</v>
          </cell>
          <cell r="AJ202">
            <v>700</v>
          </cell>
          <cell r="AK202">
            <v>1730</v>
          </cell>
          <cell r="AL202">
            <v>1800</v>
          </cell>
          <cell r="AM202">
            <v>12292.49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13518.33</v>
          </cell>
          <cell r="AX202">
            <v>3345.8999999999996</v>
          </cell>
          <cell r="AY202">
            <v>0</v>
          </cell>
          <cell r="AZ202">
            <v>2011.29</v>
          </cell>
          <cell r="BA202">
            <v>1736.6599999999999</v>
          </cell>
          <cell r="BB202">
            <v>1959.02</v>
          </cell>
          <cell r="BC202">
            <v>4269.8500000000004</v>
          </cell>
          <cell r="BD202">
            <v>10481.892563874995</v>
          </cell>
          <cell r="BE202">
            <v>37322.942563874996</v>
          </cell>
          <cell r="BF202">
            <v>6.5124659856700395</v>
          </cell>
          <cell r="BG202">
            <v>5731</v>
          </cell>
        </row>
        <row r="203">
          <cell r="A203" t="str">
            <v>000343</v>
          </cell>
          <cell r="B203" t="str">
            <v>Tohmajärvi</v>
          </cell>
          <cell r="K203">
            <v>2541.9900000000007</v>
          </cell>
          <cell r="L203">
            <v>720</v>
          </cell>
          <cell r="M203">
            <v>0</v>
          </cell>
          <cell r="N203">
            <v>180.76</v>
          </cell>
          <cell r="O203">
            <v>3013</v>
          </cell>
          <cell r="P203">
            <v>0</v>
          </cell>
          <cell r="Q203">
            <v>950</v>
          </cell>
          <cell r="R203">
            <v>4664</v>
          </cell>
          <cell r="S203">
            <v>12069.75</v>
          </cell>
          <cell r="T203">
            <v>8709.7699999999986</v>
          </cell>
          <cell r="U203">
            <v>129.9</v>
          </cell>
          <cell r="V203">
            <v>0</v>
          </cell>
          <cell r="W203">
            <v>275.14999999999998</v>
          </cell>
          <cell r="X203">
            <v>13561.98</v>
          </cell>
          <cell r="Y203">
            <v>40.35</v>
          </cell>
          <cell r="Z203">
            <v>2382.6999999999998</v>
          </cell>
          <cell r="AA203">
            <v>6042.8944984349664</v>
          </cell>
          <cell r="AB203">
            <v>31142.74449843496</v>
          </cell>
          <cell r="AE203">
            <v>4750</v>
          </cell>
          <cell r="AF203">
            <v>0</v>
          </cell>
          <cell r="AG203">
            <v>0</v>
          </cell>
          <cell r="AH203">
            <v>1050</v>
          </cell>
          <cell r="AI203">
            <v>2850</v>
          </cell>
          <cell r="AJ203">
            <v>0</v>
          </cell>
          <cell r="AK203">
            <v>1050</v>
          </cell>
          <cell r="AL203">
            <v>850</v>
          </cell>
          <cell r="AM203">
            <v>10550</v>
          </cell>
          <cell r="AN203">
            <v>24898.19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24898.19</v>
          </cell>
          <cell r="AW203">
            <v>40899.949999999997</v>
          </cell>
          <cell r="AX203">
            <v>849.9</v>
          </cell>
          <cell r="AY203">
            <v>0</v>
          </cell>
          <cell r="AZ203">
            <v>1505.9099999999999</v>
          </cell>
          <cell r="BA203">
            <v>19424.98</v>
          </cell>
          <cell r="BB203">
            <v>40.35</v>
          </cell>
          <cell r="BC203">
            <v>4382.7</v>
          </cell>
          <cell r="BD203">
            <v>11556.894498434965</v>
          </cell>
          <cell r="BE203">
            <v>78660.684498434959</v>
          </cell>
          <cell r="BF203">
            <v>1.9045248292681942</v>
          </cell>
          <cell r="BG203">
            <v>41302</v>
          </cell>
        </row>
        <row r="204">
          <cell r="A204" t="str">
            <v>000345</v>
          </cell>
          <cell r="B204" t="str">
            <v>Valkeala</v>
          </cell>
          <cell r="K204">
            <v>3617.13</v>
          </cell>
          <cell r="L204">
            <v>400</v>
          </cell>
          <cell r="M204">
            <v>0</v>
          </cell>
          <cell r="N204">
            <v>1180</v>
          </cell>
          <cell r="O204">
            <v>1731.98</v>
          </cell>
          <cell r="P204">
            <v>3905</v>
          </cell>
          <cell r="Q204">
            <v>1605</v>
          </cell>
          <cell r="R204">
            <v>6933</v>
          </cell>
          <cell r="S204">
            <v>19372.11</v>
          </cell>
          <cell r="T204">
            <v>13841.369999999997</v>
          </cell>
          <cell r="U204">
            <v>279.70999999999998</v>
          </cell>
          <cell r="V204">
            <v>0</v>
          </cell>
          <cell r="W204">
            <v>5259.66</v>
          </cell>
          <cell r="X204">
            <v>3252.08</v>
          </cell>
          <cell r="Y204">
            <v>4545.5</v>
          </cell>
          <cell r="Z204">
            <v>907.11</v>
          </cell>
          <cell r="AA204">
            <v>5342.7784816309832</v>
          </cell>
          <cell r="AB204">
            <v>33428.20848163098</v>
          </cell>
          <cell r="AE204">
            <v>18100</v>
          </cell>
          <cell r="AF204">
            <v>0</v>
          </cell>
          <cell r="AG204">
            <v>0</v>
          </cell>
          <cell r="AH204">
            <v>0</v>
          </cell>
          <cell r="AI204">
            <v>5430</v>
          </cell>
          <cell r="AJ204">
            <v>5430</v>
          </cell>
          <cell r="AK204">
            <v>5567.27</v>
          </cell>
          <cell r="AL204">
            <v>1500</v>
          </cell>
          <cell r="AM204">
            <v>36027.270000000004</v>
          </cell>
          <cell r="AN204">
            <v>0</v>
          </cell>
          <cell r="AO204">
            <v>0</v>
          </cell>
          <cell r="AP204">
            <v>0</v>
          </cell>
          <cell r="AQ204">
            <v>37852.230000000003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37852.230000000003</v>
          </cell>
          <cell r="AW204">
            <v>35558.5</v>
          </cell>
          <cell r="AX204">
            <v>679.71</v>
          </cell>
          <cell r="AY204">
            <v>0</v>
          </cell>
          <cell r="AZ204">
            <v>44291.89</v>
          </cell>
          <cell r="BA204">
            <v>10414.06</v>
          </cell>
          <cell r="BB204">
            <v>13880.5</v>
          </cell>
          <cell r="BC204">
            <v>8079.380000000001</v>
          </cell>
          <cell r="BD204">
            <v>13775.778481630983</v>
          </cell>
          <cell r="BE204">
            <v>126679.81848163099</v>
          </cell>
          <cell r="BF204">
            <v>14.737065900608538</v>
          </cell>
          <cell r="BG204">
            <v>8596</v>
          </cell>
        </row>
        <row r="205">
          <cell r="A205" t="str">
            <v>000350</v>
          </cell>
          <cell r="B205" t="str">
            <v>Eno</v>
          </cell>
          <cell r="K205">
            <v>6582.1200000000008</v>
          </cell>
          <cell r="L205">
            <v>232</v>
          </cell>
          <cell r="M205">
            <v>0</v>
          </cell>
          <cell r="N205">
            <v>390</v>
          </cell>
          <cell r="O205">
            <v>2845.5</v>
          </cell>
          <cell r="P205">
            <v>625</v>
          </cell>
          <cell r="Q205">
            <v>1060</v>
          </cell>
          <cell r="R205">
            <v>4357</v>
          </cell>
          <cell r="S205">
            <v>16091.62</v>
          </cell>
          <cell r="T205">
            <v>18409.900000000001</v>
          </cell>
          <cell r="U205">
            <v>148.25</v>
          </cell>
          <cell r="V205">
            <v>0</v>
          </cell>
          <cell r="W205">
            <v>140.35</v>
          </cell>
          <cell r="X205">
            <v>431.55</v>
          </cell>
          <cell r="Y205">
            <v>74.900000000000006</v>
          </cell>
          <cell r="Z205">
            <v>99.51</v>
          </cell>
          <cell r="AA205">
            <v>4893.4838748399816</v>
          </cell>
          <cell r="AB205">
            <v>24197.943874839981</v>
          </cell>
          <cell r="AE205">
            <v>3180</v>
          </cell>
          <cell r="AF205">
            <v>0</v>
          </cell>
          <cell r="AG205">
            <v>0</v>
          </cell>
          <cell r="AH205">
            <v>5500</v>
          </cell>
          <cell r="AI205">
            <v>0</v>
          </cell>
          <cell r="AJ205">
            <v>0</v>
          </cell>
          <cell r="AK205">
            <v>0</v>
          </cell>
          <cell r="AL205">
            <v>2000</v>
          </cell>
          <cell r="AM205">
            <v>10680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28172.020000000004</v>
          </cell>
          <cell r="AX205">
            <v>380.25</v>
          </cell>
          <cell r="AY205">
            <v>0</v>
          </cell>
          <cell r="AZ205">
            <v>6030.35</v>
          </cell>
          <cell r="BA205">
            <v>3277.05</v>
          </cell>
          <cell r="BB205">
            <v>699.9</v>
          </cell>
          <cell r="BC205">
            <v>1159.51</v>
          </cell>
          <cell r="BD205">
            <v>11250.483874839982</v>
          </cell>
          <cell r="BE205">
            <v>50969.563874839994</v>
          </cell>
          <cell r="BF205">
            <v>11.239154106910693</v>
          </cell>
          <cell r="BG205">
            <v>4535</v>
          </cell>
        </row>
        <row r="206">
          <cell r="A206" t="str">
            <v>000351</v>
          </cell>
          <cell r="B206" t="str">
            <v>Hankasalmi</v>
          </cell>
          <cell r="K206">
            <v>5278.64</v>
          </cell>
          <cell r="L206">
            <v>40</v>
          </cell>
          <cell r="M206">
            <v>0</v>
          </cell>
          <cell r="N206">
            <v>70</v>
          </cell>
          <cell r="O206">
            <v>40</v>
          </cell>
          <cell r="P206">
            <v>0</v>
          </cell>
          <cell r="Q206">
            <v>2431</v>
          </cell>
          <cell r="R206">
            <v>4003</v>
          </cell>
          <cell r="S206">
            <v>11862.64</v>
          </cell>
          <cell r="T206">
            <v>7971.3500000000022</v>
          </cell>
          <cell r="U206">
            <v>205.95</v>
          </cell>
          <cell r="V206">
            <v>0</v>
          </cell>
          <cell r="W206">
            <v>3538.63</v>
          </cell>
          <cell r="X206">
            <v>401.65</v>
          </cell>
          <cell r="Y206">
            <v>56.3</v>
          </cell>
          <cell r="Z206">
            <v>3783.24</v>
          </cell>
          <cell r="AA206">
            <v>7264.2813338110936</v>
          </cell>
          <cell r="AB206">
            <v>23221.401333811096</v>
          </cell>
          <cell r="AE206">
            <v>5000</v>
          </cell>
          <cell r="AF206">
            <v>0</v>
          </cell>
          <cell r="AG206">
            <v>0</v>
          </cell>
          <cell r="AH206">
            <v>0</v>
          </cell>
          <cell r="AI206">
            <v>5000</v>
          </cell>
          <cell r="AJ206">
            <v>0</v>
          </cell>
          <cell r="AK206">
            <v>0</v>
          </cell>
          <cell r="AL206">
            <v>5000</v>
          </cell>
          <cell r="AM206">
            <v>15000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18249.990000000002</v>
          </cell>
          <cell r="AX206">
            <v>245.95</v>
          </cell>
          <cell r="AY206">
            <v>0</v>
          </cell>
          <cell r="AZ206">
            <v>3608.63</v>
          </cell>
          <cell r="BA206">
            <v>5441.65</v>
          </cell>
          <cell r="BB206">
            <v>56.3</v>
          </cell>
          <cell r="BC206">
            <v>6214.24</v>
          </cell>
          <cell r="BD206">
            <v>16267.281333811094</v>
          </cell>
          <cell r="BE206">
            <v>50084.041333811096</v>
          </cell>
          <cell r="BF206">
            <v>19.181938465649598</v>
          </cell>
          <cell r="BG206">
            <v>2611</v>
          </cell>
        </row>
        <row r="207">
          <cell r="A207" t="str">
            <v>000352</v>
          </cell>
          <cell r="B207" t="str">
            <v>Heinävesi</v>
          </cell>
          <cell r="K207">
            <v>915.6099999999999</v>
          </cell>
          <cell r="L207">
            <v>30</v>
          </cell>
          <cell r="M207">
            <v>0</v>
          </cell>
          <cell r="N207">
            <v>175</v>
          </cell>
          <cell r="O207">
            <v>784</v>
          </cell>
          <cell r="P207">
            <v>0</v>
          </cell>
          <cell r="Q207">
            <v>600</v>
          </cell>
          <cell r="R207">
            <v>2918</v>
          </cell>
          <cell r="S207">
            <v>5422.61</v>
          </cell>
          <cell r="T207">
            <v>5157.0099999999993</v>
          </cell>
          <cell r="U207">
            <v>67.099999999999994</v>
          </cell>
          <cell r="V207">
            <v>0</v>
          </cell>
          <cell r="W207">
            <v>81.7</v>
          </cell>
          <cell r="X207">
            <v>283.25</v>
          </cell>
          <cell r="Y207">
            <v>35.549999999999997</v>
          </cell>
          <cell r="Z207">
            <v>70.25</v>
          </cell>
          <cell r="AA207">
            <v>1814.5227232005652</v>
          </cell>
          <cell r="AB207">
            <v>7509.3827232005651</v>
          </cell>
          <cell r="AE207">
            <v>8000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8000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14072.619999999999</v>
          </cell>
          <cell r="AX207">
            <v>97.1</v>
          </cell>
          <cell r="AY207">
            <v>0</v>
          </cell>
          <cell r="AZ207">
            <v>256.7</v>
          </cell>
          <cell r="BA207">
            <v>1067.25</v>
          </cell>
          <cell r="BB207">
            <v>35.549999999999997</v>
          </cell>
          <cell r="BC207">
            <v>670.25</v>
          </cell>
          <cell r="BD207">
            <v>4732.5227232005655</v>
          </cell>
          <cell r="BE207">
            <v>20931.992723200565</v>
          </cell>
          <cell r="BF207">
            <v>1.0674142133197637</v>
          </cell>
          <cell r="BG207">
            <v>19610</v>
          </cell>
        </row>
        <row r="208">
          <cell r="A208" t="str">
            <v>000353</v>
          </cell>
          <cell r="B208" t="str">
            <v>Hyrynsalmi</v>
          </cell>
          <cell r="K208">
            <v>737.3</v>
          </cell>
          <cell r="L208">
            <v>0</v>
          </cell>
          <cell r="M208">
            <v>0</v>
          </cell>
          <cell r="N208">
            <v>140</v>
          </cell>
          <cell r="O208">
            <v>764.9</v>
          </cell>
          <cell r="P208">
            <v>225</v>
          </cell>
          <cell r="Q208">
            <v>0</v>
          </cell>
          <cell r="R208">
            <v>2613</v>
          </cell>
          <cell r="S208">
            <v>4480.2</v>
          </cell>
          <cell r="T208">
            <v>3664.85</v>
          </cell>
          <cell r="U208">
            <v>99.74</v>
          </cell>
          <cell r="V208">
            <v>0</v>
          </cell>
          <cell r="W208">
            <v>107.9</v>
          </cell>
          <cell r="X208">
            <v>141.10000000000002</v>
          </cell>
          <cell r="Y208">
            <v>28.7</v>
          </cell>
          <cell r="Z208">
            <v>80.75</v>
          </cell>
          <cell r="AA208">
            <v>2474.8049109743538</v>
          </cell>
          <cell r="AB208">
            <v>6597.8449109743524</v>
          </cell>
          <cell r="AE208">
            <v>5000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1000</v>
          </cell>
          <cell r="AM208">
            <v>6000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9402.15</v>
          </cell>
          <cell r="AX208">
            <v>99.74</v>
          </cell>
          <cell r="AY208">
            <v>0</v>
          </cell>
          <cell r="AZ208">
            <v>247.9</v>
          </cell>
          <cell r="BA208">
            <v>906</v>
          </cell>
          <cell r="BB208">
            <v>253.7</v>
          </cell>
          <cell r="BC208">
            <v>80.75</v>
          </cell>
          <cell r="BD208">
            <v>6087.8049109743533</v>
          </cell>
          <cell r="BE208">
            <v>17078.044910974353</v>
          </cell>
          <cell r="BF208">
            <v>0.41261282703489621</v>
          </cell>
          <cell r="BG208">
            <v>41390</v>
          </cell>
        </row>
        <row r="209">
          <cell r="A209" t="str">
            <v>000354</v>
          </cell>
          <cell r="B209" t="str">
            <v>Iisalmi</v>
          </cell>
          <cell r="K209">
            <v>13282.680000000002</v>
          </cell>
          <cell r="L209">
            <v>2150</v>
          </cell>
          <cell r="M209">
            <v>0</v>
          </cell>
          <cell r="N209">
            <v>3128.67</v>
          </cell>
          <cell r="O209">
            <v>13368.8</v>
          </cell>
          <cell r="P209">
            <v>4995</v>
          </cell>
          <cell r="Q209">
            <v>6829</v>
          </cell>
          <cell r="R209">
            <v>21560.05</v>
          </cell>
          <cell r="S209">
            <v>65314.2</v>
          </cell>
          <cell r="T209">
            <v>28037.53</v>
          </cell>
          <cell r="U209">
            <v>16244.6</v>
          </cell>
          <cell r="V209">
            <v>0</v>
          </cell>
          <cell r="W209">
            <v>8675.32</v>
          </cell>
          <cell r="X209">
            <v>6518.42</v>
          </cell>
          <cell r="Y209">
            <v>8245.18</v>
          </cell>
          <cell r="Z209">
            <v>5171.7</v>
          </cell>
          <cell r="AA209">
            <v>9220.8765309449918</v>
          </cell>
          <cell r="AB209">
            <v>82113.626530944981</v>
          </cell>
          <cell r="AE209">
            <v>6745</v>
          </cell>
          <cell r="AF209">
            <v>6745</v>
          </cell>
          <cell r="AG209">
            <v>0</v>
          </cell>
          <cell r="AH209">
            <v>4630</v>
          </cell>
          <cell r="AI209">
            <v>35578.559999999998</v>
          </cell>
          <cell r="AJ209">
            <v>15966.93</v>
          </cell>
          <cell r="AK209">
            <v>6745</v>
          </cell>
          <cell r="AL209">
            <v>2100</v>
          </cell>
          <cell r="AM209">
            <v>78510.489999999991</v>
          </cell>
          <cell r="AN209">
            <v>165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165</v>
          </cell>
          <cell r="AW209">
            <v>48230.21</v>
          </cell>
          <cell r="AX209">
            <v>25139.599999999999</v>
          </cell>
          <cell r="AY209">
            <v>0</v>
          </cell>
          <cell r="AZ209">
            <v>16433.989999999998</v>
          </cell>
          <cell r="BA209">
            <v>55465.78</v>
          </cell>
          <cell r="BB209">
            <v>29207.11</v>
          </cell>
          <cell r="BC209">
            <v>18745.7</v>
          </cell>
          <cell r="BD209">
            <v>32880.926530944991</v>
          </cell>
          <cell r="BE209">
            <v>226103.31653094501</v>
          </cell>
          <cell r="BF209">
            <v>32.65501394149986</v>
          </cell>
          <cell r="BG209">
            <v>6924</v>
          </cell>
        </row>
        <row r="210">
          <cell r="A210" t="str">
            <v>000356</v>
          </cell>
          <cell r="B210" t="str">
            <v>Ilomantsi</v>
          </cell>
          <cell r="K210">
            <v>2204.56</v>
          </cell>
          <cell r="L210">
            <v>687.8</v>
          </cell>
          <cell r="M210">
            <v>0</v>
          </cell>
          <cell r="N210">
            <v>714</v>
          </cell>
          <cell r="O210">
            <v>2788.5</v>
          </cell>
          <cell r="P210">
            <v>370</v>
          </cell>
          <cell r="Q210">
            <v>3615</v>
          </cell>
          <cell r="R210">
            <v>5590.92</v>
          </cell>
          <cell r="S210">
            <v>15970.78</v>
          </cell>
          <cell r="T210">
            <v>6482.0400000000009</v>
          </cell>
          <cell r="U210">
            <v>133.05000000000001</v>
          </cell>
          <cell r="V210">
            <v>0</v>
          </cell>
          <cell r="W210">
            <v>313.48</v>
          </cell>
          <cell r="X210">
            <v>3829.3</v>
          </cell>
          <cell r="Y210">
            <v>2782.1</v>
          </cell>
          <cell r="Z210">
            <v>4209.37</v>
          </cell>
          <cell r="AA210">
            <v>2927.381455250772</v>
          </cell>
          <cell r="AB210">
            <v>20676.721455250776</v>
          </cell>
          <cell r="AE210">
            <v>2652</v>
          </cell>
          <cell r="AF210">
            <v>0</v>
          </cell>
          <cell r="AG210">
            <v>0</v>
          </cell>
          <cell r="AH210">
            <v>0</v>
          </cell>
          <cell r="AI210">
            <v>2236</v>
          </cell>
          <cell r="AJ210">
            <v>2184</v>
          </cell>
          <cell r="AK210">
            <v>3328</v>
          </cell>
          <cell r="AL210">
            <v>250</v>
          </cell>
          <cell r="AM210">
            <v>10650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11338.6</v>
          </cell>
          <cell r="AX210">
            <v>820.84999999999991</v>
          </cell>
          <cell r="AY210">
            <v>0</v>
          </cell>
          <cell r="AZ210">
            <v>1027.48</v>
          </cell>
          <cell r="BA210">
            <v>8853.7999999999993</v>
          </cell>
          <cell r="BB210">
            <v>5336.1</v>
          </cell>
          <cell r="BC210">
            <v>11152.369999999999</v>
          </cell>
          <cell r="BD210">
            <v>8768.3014552507721</v>
          </cell>
          <cell r="BE210">
            <v>47297.501455250771</v>
          </cell>
          <cell r="BF210">
            <v>4.6388290952580196</v>
          </cell>
          <cell r="BG210">
            <v>10196</v>
          </cell>
        </row>
        <row r="211">
          <cell r="A211" t="str">
            <v>000357</v>
          </cell>
          <cell r="B211" t="str">
            <v>Joensuu</v>
          </cell>
          <cell r="K211">
            <v>15357.310000000001</v>
          </cell>
          <cell r="L211">
            <v>690.6</v>
          </cell>
          <cell r="M211">
            <v>0</v>
          </cell>
          <cell r="N211">
            <v>4081.84</v>
          </cell>
          <cell r="O211">
            <v>15082.36</v>
          </cell>
          <cell r="P211">
            <v>6035</v>
          </cell>
          <cell r="Q211">
            <v>9302.5</v>
          </cell>
          <cell r="R211">
            <v>53612.31</v>
          </cell>
          <cell r="S211">
            <v>104161.92</v>
          </cell>
          <cell r="T211">
            <v>12623.08</v>
          </cell>
          <cell r="U211">
            <v>989.12</v>
          </cell>
          <cell r="V211">
            <v>0</v>
          </cell>
          <cell r="W211">
            <v>3818.09</v>
          </cell>
          <cell r="X211">
            <v>14646.82</v>
          </cell>
          <cell r="Y211">
            <v>1896.52</v>
          </cell>
          <cell r="Z211">
            <v>990.7</v>
          </cell>
          <cell r="AA211">
            <v>9308.8231082431757</v>
          </cell>
          <cell r="AB211">
            <v>44273.153108243168</v>
          </cell>
          <cell r="AE211">
            <v>21533.019999999997</v>
          </cell>
          <cell r="AF211">
            <v>2501</v>
          </cell>
          <cell r="AG211">
            <v>0</v>
          </cell>
          <cell r="AH211">
            <v>4880</v>
          </cell>
          <cell r="AI211">
            <v>17934</v>
          </cell>
          <cell r="AJ211">
            <v>5856</v>
          </cell>
          <cell r="AK211">
            <v>0</v>
          </cell>
          <cell r="AL211">
            <v>14000</v>
          </cell>
          <cell r="AM211">
            <v>66704.01999999999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20000</v>
          </cell>
          <cell r="AU211">
            <v>0</v>
          </cell>
          <cell r="AV211">
            <v>20000</v>
          </cell>
          <cell r="AW211">
            <v>49513.409999999996</v>
          </cell>
          <cell r="AX211">
            <v>4180.72</v>
          </cell>
          <cell r="AY211">
            <v>0</v>
          </cell>
          <cell r="AZ211">
            <v>12779.93</v>
          </cell>
          <cell r="BA211">
            <v>47663.18</v>
          </cell>
          <cell r="BB211">
            <v>13787.52</v>
          </cell>
          <cell r="BC211">
            <v>30293.200000000001</v>
          </cell>
          <cell r="BD211">
            <v>76921.133108243172</v>
          </cell>
          <cell r="BE211">
            <v>235139.09310824316</v>
          </cell>
          <cell r="BF211">
            <v>8.5589157757887069</v>
          </cell>
          <cell r="BG211">
            <v>27473</v>
          </cell>
        </row>
        <row r="212">
          <cell r="A212" t="str">
            <v>000358</v>
          </cell>
          <cell r="B212" t="str">
            <v>Joroinen</v>
          </cell>
          <cell r="K212">
            <v>2353.6</v>
          </cell>
          <cell r="L212">
            <v>0</v>
          </cell>
          <cell r="M212">
            <v>0</v>
          </cell>
          <cell r="N212">
            <v>385</v>
          </cell>
          <cell r="O212">
            <v>2984.2</v>
          </cell>
          <cell r="P212">
            <v>55</v>
          </cell>
          <cell r="Q212">
            <v>600</v>
          </cell>
          <cell r="R212">
            <v>6345</v>
          </cell>
          <cell r="S212">
            <v>12722.8</v>
          </cell>
          <cell r="T212">
            <v>6784.75</v>
          </cell>
          <cell r="U212">
            <v>284.45</v>
          </cell>
          <cell r="V212">
            <v>0</v>
          </cell>
          <cell r="W212">
            <v>116.2</v>
          </cell>
          <cell r="X212">
            <v>2986.52</v>
          </cell>
          <cell r="Y212">
            <v>127.23</v>
          </cell>
          <cell r="Z212">
            <v>77.900000000000006</v>
          </cell>
          <cell r="AA212">
            <v>4815.5149320621822</v>
          </cell>
          <cell r="AB212">
            <v>15192.564932062181</v>
          </cell>
          <cell r="AE212">
            <v>12250</v>
          </cell>
          <cell r="AF212">
            <v>0</v>
          </cell>
          <cell r="AG212">
            <v>0</v>
          </cell>
          <cell r="AH212">
            <v>2000</v>
          </cell>
          <cell r="AI212">
            <v>6250</v>
          </cell>
          <cell r="AJ212">
            <v>0</v>
          </cell>
          <cell r="AK212">
            <v>700</v>
          </cell>
          <cell r="AL212">
            <v>1925</v>
          </cell>
          <cell r="AM212">
            <v>23125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21388.35</v>
          </cell>
          <cell r="AX212">
            <v>284.45</v>
          </cell>
          <cell r="AY212">
            <v>0</v>
          </cell>
          <cell r="AZ212">
            <v>2501.1999999999998</v>
          </cell>
          <cell r="BA212">
            <v>12220.72</v>
          </cell>
          <cell r="BB212">
            <v>182.23000000000002</v>
          </cell>
          <cell r="BC212">
            <v>1377.9</v>
          </cell>
          <cell r="BD212">
            <v>13085.514932062182</v>
          </cell>
          <cell r="BE212">
            <v>51040.364932062192</v>
          </cell>
          <cell r="BF212">
            <v>9.0948618909590504</v>
          </cell>
          <cell r="BG212">
            <v>5612</v>
          </cell>
        </row>
        <row r="213">
          <cell r="A213" t="str">
            <v>000360</v>
          </cell>
          <cell r="B213" t="str">
            <v>Juuka</v>
          </cell>
          <cell r="K213">
            <v>2460.4999999999995</v>
          </cell>
          <cell r="L213">
            <v>630.54999999999995</v>
          </cell>
          <cell r="M213">
            <v>0</v>
          </cell>
          <cell r="N213">
            <v>1130</v>
          </cell>
          <cell r="O213">
            <v>1305.8499999999999</v>
          </cell>
          <cell r="P213">
            <v>325</v>
          </cell>
          <cell r="Q213">
            <v>1224</v>
          </cell>
          <cell r="R213">
            <v>3858</v>
          </cell>
          <cell r="S213">
            <v>10933.9</v>
          </cell>
          <cell r="T213">
            <v>6393.7999999999993</v>
          </cell>
          <cell r="U213">
            <v>2317.5500000000002</v>
          </cell>
          <cell r="V213">
            <v>0</v>
          </cell>
          <cell r="W213">
            <v>911.8</v>
          </cell>
          <cell r="X213">
            <v>10361.92</v>
          </cell>
          <cell r="Y213">
            <v>1768.07</v>
          </cell>
          <cell r="Z213">
            <v>167.5</v>
          </cell>
          <cell r="AA213">
            <v>6983.7291591093181</v>
          </cell>
          <cell r="AB213">
            <v>28904.369159109316</v>
          </cell>
          <cell r="AE213">
            <v>3010</v>
          </cell>
          <cell r="AF213">
            <v>1440</v>
          </cell>
          <cell r="AG213">
            <v>0</v>
          </cell>
          <cell r="AH213">
            <v>290</v>
          </cell>
          <cell r="AI213">
            <v>3300</v>
          </cell>
          <cell r="AJ213">
            <v>950</v>
          </cell>
          <cell r="AK213">
            <v>810</v>
          </cell>
          <cell r="AL213">
            <v>300</v>
          </cell>
          <cell r="AM213">
            <v>10100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11864.3</v>
          </cell>
          <cell r="AX213">
            <v>4388.1000000000004</v>
          </cell>
          <cell r="AY213">
            <v>0</v>
          </cell>
          <cell r="AZ213">
            <v>2331.8000000000002</v>
          </cell>
          <cell r="BA213">
            <v>14967.77</v>
          </cell>
          <cell r="BB213">
            <v>3043.0699999999997</v>
          </cell>
          <cell r="BC213">
            <v>2201.5</v>
          </cell>
          <cell r="BD213">
            <v>11141.729159109318</v>
          </cell>
          <cell r="BE213">
            <v>49938.269159109317</v>
          </cell>
          <cell r="BF213">
            <v>39.918680382981066</v>
          </cell>
          <cell r="BG213">
            <v>1251</v>
          </cell>
        </row>
        <row r="214">
          <cell r="A214" t="str">
            <v>000363</v>
          </cell>
          <cell r="B214" t="str">
            <v>Kajaani</v>
          </cell>
          <cell r="K214">
            <v>18695.41</v>
          </cell>
          <cell r="L214">
            <v>70</v>
          </cell>
          <cell r="M214">
            <v>0</v>
          </cell>
          <cell r="N214">
            <v>2084</v>
          </cell>
          <cell r="O214">
            <v>24773.63</v>
          </cell>
          <cell r="P214">
            <v>8445.34</v>
          </cell>
          <cell r="Q214">
            <v>19371.810000000001</v>
          </cell>
          <cell r="R214">
            <v>35815</v>
          </cell>
          <cell r="S214">
            <v>109255.19</v>
          </cell>
          <cell r="T214">
            <v>119373.04999999999</v>
          </cell>
          <cell r="U214">
            <v>427.92</v>
          </cell>
          <cell r="V214">
            <v>0</v>
          </cell>
          <cell r="W214">
            <v>1352.71</v>
          </cell>
          <cell r="X214">
            <v>2463.86</v>
          </cell>
          <cell r="Y214">
            <v>1722.42</v>
          </cell>
          <cell r="Z214">
            <v>12467.22</v>
          </cell>
          <cell r="AA214">
            <v>9445.4203640519008</v>
          </cell>
          <cell r="AB214">
            <v>147252.6003640519</v>
          </cell>
          <cell r="AE214">
            <v>44500</v>
          </cell>
          <cell r="AF214">
            <v>0</v>
          </cell>
          <cell r="AG214">
            <v>0</v>
          </cell>
          <cell r="AH214">
            <v>3600</v>
          </cell>
          <cell r="AI214">
            <v>16500</v>
          </cell>
          <cell r="AJ214">
            <v>7000</v>
          </cell>
          <cell r="AK214">
            <v>14000</v>
          </cell>
          <cell r="AL214">
            <v>32500</v>
          </cell>
          <cell r="AM214">
            <v>118100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182568.46</v>
          </cell>
          <cell r="AX214">
            <v>497.92</v>
          </cell>
          <cell r="AY214">
            <v>0</v>
          </cell>
          <cell r="AZ214">
            <v>7036.71</v>
          </cell>
          <cell r="BA214">
            <v>43737.490000000005</v>
          </cell>
          <cell r="BB214">
            <v>17167.760000000002</v>
          </cell>
          <cell r="BC214">
            <v>45839.03</v>
          </cell>
          <cell r="BD214">
            <v>77760.420364051897</v>
          </cell>
          <cell r="BE214">
            <v>374607.79036405188</v>
          </cell>
          <cell r="BF214">
            <v>287.05577805674471</v>
          </cell>
          <cell r="BG214">
            <v>1305</v>
          </cell>
        </row>
        <row r="215">
          <cell r="A215" t="str">
            <v>000366</v>
          </cell>
          <cell r="B215" t="str">
            <v>Keitele</v>
          </cell>
          <cell r="K215">
            <v>553.49999999999989</v>
          </cell>
          <cell r="L215">
            <v>0</v>
          </cell>
          <cell r="M215">
            <v>0</v>
          </cell>
          <cell r="N215">
            <v>275</v>
          </cell>
          <cell r="O215">
            <v>390</v>
          </cell>
          <cell r="P215">
            <v>450</v>
          </cell>
          <cell r="Q215">
            <v>0</v>
          </cell>
          <cell r="R215">
            <v>1478</v>
          </cell>
          <cell r="S215">
            <v>3146.5</v>
          </cell>
          <cell r="T215">
            <v>873.8599999999999</v>
          </cell>
          <cell r="U215">
            <v>48.95</v>
          </cell>
          <cell r="V215">
            <v>0</v>
          </cell>
          <cell r="W215">
            <v>237.22</v>
          </cell>
          <cell r="X215">
            <v>152.6</v>
          </cell>
          <cell r="Y215">
            <v>4960.74</v>
          </cell>
          <cell r="Z215">
            <v>41.15</v>
          </cell>
          <cell r="AA215">
            <v>3137.431617557595</v>
          </cell>
          <cell r="AB215">
            <v>9451.9516175575955</v>
          </cell>
          <cell r="AE215">
            <v>0</v>
          </cell>
          <cell r="AF215">
            <v>0</v>
          </cell>
          <cell r="AG215">
            <v>0</v>
          </cell>
          <cell r="AH215">
            <v>1000</v>
          </cell>
          <cell r="AI215">
            <v>0</v>
          </cell>
          <cell r="AJ215">
            <v>4000</v>
          </cell>
          <cell r="AK215">
            <v>500</v>
          </cell>
          <cell r="AL215">
            <v>500</v>
          </cell>
          <cell r="AM215">
            <v>6000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1427.3599999999997</v>
          </cell>
          <cell r="AX215">
            <v>48.95</v>
          </cell>
          <cell r="AY215">
            <v>0</v>
          </cell>
          <cell r="AZ215">
            <v>1512.22</v>
          </cell>
          <cell r="BA215">
            <v>542.6</v>
          </cell>
          <cell r="BB215">
            <v>9410.74</v>
          </cell>
          <cell r="BC215">
            <v>541.15</v>
          </cell>
          <cell r="BD215">
            <v>5115.431617557595</v>
          </cell>
          <cell r="BE215">
            <v>18598.451617557592</v>
          </cell>
          <cell r="BF215">
            <v>2.3403110126535287</v>
          </cell>
          <cell r="BG215">
            <v>7947</v>
          </cell>
        </row>
        <row r="216">
          <cell r="A216" t="str">
            <v>000368</v>
          </cell>
          <cell r="B216" t="str">
            <v>Kiuruvesi</v>
          </cell>
          <cell r="K216">
            <v>8950.4900000000016</v>
          </cell>
          <cell r="L216">
            <v>855</v>
          </cell>
          <cell r="M216">
            <v>0</v>
          </cell>
          <cell r="N216">
            <v>895</v>
          </cell>
          <cell r="O216">
            <v>500</v>
          </cell>
          <cell r="P216">
            <v>2850</v>
          </cell>
          <cell r="Q216">
            <v>80</v>
          </cell>
          <cell r="R216">
            <v>9985</v>
          </cell>
          <cell r="S216">
            <v>24115.49</v>
          </cell>
          <cell r="T216">
            <v>34234.359999999993</v>
          </cell>
          <cell r="U216">
            <v>107.6</v>
          </cell>
          <cell r="V216">
            <v>0</v>
          </cell>
          <cell r="W216">
            <v>474.48</v>
          </cell>
          <cell r="X216">
            <v>164.25</v>
          </cell>
          <cell r="Y216">
            <v>252.98</v>
          </cell>
          <cell r="Z216">
            <v>138.13999999999999</v>
          </cell>
          <cell r="AA216">
            <v>11459.08341511174</v>
          </cell>
          <cell r="AB216">
            <v>46830.893415111736</v>
          </cell>
          <cell r="AE216">
            <v>28000</v>
          </cell>
          <cell r="AF216">
            <v>0</v>
          </cell>
          <cell r="AG216">
            <v>0</v>
          </cell>
          <cell r="AH216">
            <v>1000</v>
          </cell>
          <cell r="AI216">
            <v>0</v>
          </cell>
          <cell r="AJ216">
            <v>0</v>
          </cell>
          <cell r="AK216">
            <v>0</v>
          </cell>
          <cell r="AL216">
            <v>2000</v>
          </cell>
          <cell r="AM216">
            <v>31000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71184.849999999991</v>
          </cell>
          <cell r="AX216">
            <v>962.6</v>
          </cell>
          <cell r="AY216">
            <v>0</v>
          </cell>
          <cell r="AZ216">
            <v>2369.48</v>
          </cell>
          <cell r="BA216">
            <v>664.25</v>
          </cell>
          <cell r="BB216">
            <v>3102.98</v>
          </cell>
          <cell r="BC216">
            <v>218.14</v>
          </cell>
          <cell r="BD216">
            <v>23444.083415111738</v>
          </cell>
          <cell r="BE216">
            <v>101946.38341511172</v>
          </cell>
          <cell r="BF216">
            <v>11.675032457067307</v>
          </cell>
          <cell r="BG216">
            <v>8732</v>
          </cell>
        </row>
        <row r="217">
          <cell r="A217" t="str">
            <v>000369</v>
          </cell>
          <cell r="B217" t="str">
            <v>Konnevesi</v>
          </cell>
          <cell r="K217">
            <v>3809.15</v>
          </cell>
          <cell r="L217">
            <v>225</v>
          </cell>
          <cell r="M217">
            <v>0</v>
          </cell>
          <cell r="N217">
            <v>1130</v>
          </cell>
          <cell r="O217">
            <v>945</v>
          </cell>
          <cell r="P217">
            <v>640</v>
          </cell>
          <cell r="Q217">
            <v>40</v>
          </cell>
          <cell r="R217">
            <v>3612</v>
          </cell>
          <cell r="S217">
            <v>10401.15</v>
          </cell>
          <cell r="T217">
            <v>1789.5</v>
          </cell>
          <cell r="U217">
            <v>59.53</v>
          </cell>
          <cell r="V217">
            <v>0</v>
          </cell>
          <cell r="W217">
            <v>51.65</v>
          </cell>
          <cell r="X217">
            <v>34.4</v>
          </cell>
          <cell r="Y217">
            <v>48.75</v>
          </cell>
          <cell r="Z217">
            <v>26.85</v>
          </cell>
          <cell r="AA217">
            <v>2293.6875572259132</v>
          </cell>
          <cell r="AB217">
            <v>4304.3675572259135</v>
          </cell>
          <cell r="AE217">
            <v>3500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3500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9098.65</v>
          </cell>
          <cell r="AX217">
            <v>284.52999999999997</v>
          </cell>
          <cell r="AY217">
            <v>0</v>
          </cell>
          <cell r="AZ217">
            <v>1181.6500000000001</v>
          </cell>
          <cell r="BA217">
            <v>979.4</v>
          </cell>
          <cell r="BB217">
            <v>688.75</v>
          </cell>
          <cell r="BC217">
            <v>66.849999999999994</v>
          </cell>
          <cell r="BD217">
            <v>5905.6875572259132</v>
          </cell>
          <cell r="BE217">
            <v>18205.517557225914</v>
          </cell>
          <cell r="BF217">
            <v>1.2165397632626738</v>
          </cell>
          <cell r="BG217">
            <v>14965</v>
          </cell>
        </row>
        <row r="218">
          <cell r="A218" t="str">
            <v>000370</v>
          </cell>
          <cell r="B218" t="str">
            <v>Kontiolahti</v>
          </cell>
          <cell r="K218">
            <v>8039.22</v>
          </cell>
          <cell r="L218">
            <v>0</v>
          </cell>
          <cell r="M218">
            <v>0</v>
          </cell>
          <cell r="N218">
            <v>820</v>
          </cell>
          <cell r="O218">
            <v>5780.34</v>
          </cell>
          <cell r="P218">
            <v>1080</v>
          </cell>
          <cell r="Q218">
            <v>5600</v>
          </cell>
          <cell r="R218">
            <v>17473.97</v>
          </cell>
          <cell r="S218">
            <v>38793.53</v>
          </cell>
          <cell r="T218">
            <v>8232.01</v>
          </cell>
          <cell r="U218">
            <v>301.92</v>
          </cell>
          <cell r="V218">
            <v>0</v>
          </cell>
          <cell r="W218">
            <v>2021.64</v>
          </cell>
          <cell r="X218">
            <v>5897.04</v>
          </cell>
          <cell r="Y218">
            <v>1287.75</v>
          </cell>
          <cell r="Z218">
            <v>295.67</v>
          </cell>
          <cell r="AA218">
            <v>5696.3372152248339</v>
          </cell>
          <cell r="AB218">
            <v>23732.367215224833</v>
          </cell>
          <cell r="AE218">
            <v>25000</v>
          </cell>
          <cell r="AF218">
            <v>0</v>
          </cell>
          <cell r="AG218">
            <v>0</v>
          </cell>
          <cell r="AH218">
            <v>1000</v>
          </cell>
          <cell r="AI218">
            <v>18000</v>
          </cell>
          <cell r="AJ218">
            <v>0</v>
          </cell>
          <cell r="AK218">
            <v>1000</v>
          </cell>
          <cell r="AL218">
            <v>10000</v>
          </cell>
          <cell r="AM218">
            <v>55000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41271.229999999996</v>
          </cell>
          <cell r="AX218">
            <v>301.92</v>
          </cell>
          <cell r="AY218">
            <v>0</v>
          </cell>
          <cell r="AZ218">
            <v>3841.6400000000003</v>
          </cell>
          <cell r="BA218">
            <v>29677.38</v>
          </cell>
          <cell r="BB218">
            <v>2367.75</v>
          </cell>
          <cell r="BC218">
            <v>6895.67</v>
          </cell>
          <cell r="BD218">
            <v>33170.307215224835</v>
          </cell>
          <cell r="BE218">
            <v>117525.89721522483</v>
          </cell>
          <cell r="BF218">
            <v>14.269778680818945</v>
          </cell>
          <cell r="BG218">
            <v>8236</v>
          </cell>
        </row>
        <row r="219">
          <cell r="A219" t="str">
            <v>000371</v>
          </cell>
          <cell r="B219" t="str">
            <v>Kuhmo</v>
          </cell>
          <cell r="K219">
            <v>3896.2200000000003</v>
          </cell>
          <cell r="L219">
            <v>736.55</v>
          </cell>
          <cell r="M219">
            <v>0</v>
          </cell>
          <cell r="N219">
            <v>356</v>
          </cell>
          <cell r="O219">
            <v>26223.1</v>
          </cell>
          <cell r="P219">
            <v>2076</v>
          </cell>
          <cell r="Q219">
            <v>7844</v>
          </cell>
          <cell r="R219">
            <v>6464</v>
          </cell>
          <cell r="S219">
            <v>47595.869999999995</v>
          </cell>
          <cell r="T219">
            <v>10948.87</v>
          </cell>
          <cell r="U219">
            <v>4937.45</v>
          </cell>
          <cell r="V219">
            <v>0</v>
          </cell>
          <cell r="W219">
            <v>1885.6</v>
          </cell>
          <cell r="X219">
            <v>16631.57</v>
          </cell>
          <cell r="Y219">
            <v>5686.85</v>
          </cell>
          <cell r="Z219">
            <v>3963.41</v>
          </cell>
          <cell r="AA219">
            <v>10101.775181052741</v>
          </cell>
          <cell r="AB219">
            <v>54155.525181052741</v>
          </cell>
          <cell r="AE219">
            <v>3400</v>
          </cell>
          <cell r="AF219">
            <v>2640</v>
          </cell>
          <cell r="AG219">
            <v>0</v>
          </cell>
          <cell r="AH219">
            <v>1670</v>
          </cell>
          <cell r="AI219">
            <v>14050</v>
          </cell>
          <cell r="AJ219">
            <v>3340</v>
          </cell>
          <cell r="AK219">
            <v>6900</v>
          </cell>
          <cell r="AL219">
            <v>2000</v>
          </cell>
          <cell r="AM219">
            <v>34000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18245.09</v>
          </cell>
          <cell r="AX219">
            <v>8314</v>
          </cell>
          <cell r="AY219">
            <v>0</v>
          </cell>
          <cell r="AZ219">
            <v>3911.6</v>
          </cell>
          <cell r="BA219">
            <v>56904.67</v>
          </cell>
          <cell r="BB219">
            <v>11102.85</v>
          </cell>
          <cell r="BC219">
            <v>18707.41</v>
          </cell>
          <cell r="BD219">
            <v>18565.775181052741</v>
          </cell>
          <cell r="BE219">
            <v>135751.39518105274</v>
          </cell>
          <cell r="BF219">
            <v>30.247637072427079</v>
          </cell>
          <cell r="BG219">
            <v>4488</v>
          </cell>
        </row>
        <row r="220">
          <cell r="A220" t="str">
            <v>000372</v>
          </cell>
          <cell r="B220" t="str">
            <v>Kuopion tuomiok.srk.</v>
          </cell>
          <cell r="K220">
            <v>2281.1</v>
          </cell>
          <cell r="L220">
            <v>2447.15</v>
          </cell>
          <cell r="M220">
            <v>0</v>
          </cell>
          <cell r="N220">
            <v>1930.25</v>
          </cell>
          <cell r="O220">
            <v>20609.669999999998</v>
          </cell>
          <cell r="P220">
            <v>1620</v>
          </cell>
          <cell r="Q220">
            <v>4578.5</v>
          </cell>
          <cell r="R220">
            <v>49653</v>
          </cell>
          <cell r="S220">
            <v>83119.67</v>
          </cell>
          <cell r="T220">
            <v>35436.6</v>
          </cell>
          <cell r="U220">
            <v>1067.1400000000001</v>
          </cell>
          <cell r="V220">
            <v>0</v>
          </cell>
          <cell r="W220">
            <v>2677.48</v>
          </cell>
          <cell r="X220">
            <v>3034.69</v>
          </cell>
          <cell r="Y220">
            <v>428.9</v>
          </cell>
          <cell r="Z220">
            <v>1410.86</v>
          </cell>
          <cell r="AA220">
            <v>16487.69475428568</v>
          </cell>
          <cell r="AB220">
            <v>60543.364754285685</v>
          </cell>
          <cell r="AE220">
            <v>23532.59</v>
          </cell>
          <cell r="AF220">
            <v>1442.72</v>
          </cell>
          <cell r="AG220">
            <v>0</v>
          </cell>
          <cell r="AH220">
            <v>2830.99</v>
          </cell>
          <cell r="AI220">
            <v>12661.018074021636</v>
          </cell>
          <cell r="AJ220">
            <v>4209</v>
          </cell>
          <cell r="AK220">
            <v>7643.2</v>
          </cell>
          <cell r="AL220">
            <v>10643.3</v>
          </cell>
          <cell r="AM220">
            <v>62962.818074021634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877.5</v>
          </cell>
          <cell r="AU220">
            <v>0</v>
          </cell>
          <cell r="AV220">
            <v>877.5</v>
          </cell>
          <cell r="AW220">
            <v>61250.289999999994</v>
          </cell>
          <cell r="AX220">
            <v>4957.01</v>
          </cell>
          <cell r="AY220">
            <v>0</v>
          </cell>
          <cell r="AZ220">
            <v>7438.7199999999993</v>
          </cell>
          <cell r="BA220">
            <v>36305.378074021632</v>
          </cell>
          <cell r="BB220">
            <v>6257.9</v>
          </cell>
          <cell r="BC220">
            <v>14510.06</v>
          </cell>
          <cell r="BD220">
            <v>76783.994754285683</v>
          </cell>
          <cell r="BE220">
            <v>207503.35282830731</v>
          </cell>
          <cell r="BF220">
            <v>82.934993136813475</v>
          </cell>
          <cell r="BG220">
            <v>2502</v>
          </cell>
        </row>
        <row r="221">
          <cell r="A221" t="str">
            <v>000373</v>
          </cell>
          <cell r="B221" t="str">
            <v>Männistö</v>
          </cell>
          <cell r="K221">
            <v>4220.55</v>
          </cell>
          <cell r="L221">
            <v>30</v>
          </cell>
          <cell r="M221">
            <v>0</v>
          </cell>
          <cell r="N221">
            <v>5840</v>
          </cell>
          <cell r="O221">
            <v>6808.4</v>
          </cell>
          <cell r="P221">
            <v>600</v>
          </cell>
          <cell r="Q221">
            <v>2805</v>
          </cell>
          <cell r="R221">
            <v>16189</v>
          </cell>
          <cell r="S221">
            <v>36492.949999999997</v>
          </cell>
          <cell r="T221">
            <v>9042.4000000000015</v>
          </cell>
          <cell r="U221">
            <v>1371.2</v>
          </cell>
          <cell r="V221">
            <v>0</v>
          </cell>
          <cell r="W221">
            <v>1375.1</v>
          </cell>
          <cell r="X221">
            <v>1132.05</v>
          </cell>
          <cell r="Y221">
            <v>582.41</v>
          </cell>
          <cell r="Z221">
            <v>509.5</v>
          </cell>
          <cell r="AA221">
            <v>6555.6434781375083</v>
          </cell>
          <cell r="AB221">
            <v>20568.30347813751</v>
          </cell>
          <cell r="AE221">
            <v>18326.88</v>
          </cell>
          <cell r="AF221">
            <v>1049.49</v>
          </cell>
          <cell r="AG221">
            <v>0</v>
          </cell>
          <cell r="AH221">
            <v>2559.38</v>
          </cell>
          <cell r="AI221">
            <v>8897.0909010463911</v>
          </cell>
          <cell r="AJ221">
            <v>3562</v>
          </cell>
          <cell r="AK221">
            <v>6063.8</v>
          </cell>
          <cell r="AL221">
            <v>9229.6</v>
          </cell>
          <cell r="AM221">
            <v>49688.240901046396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31589.83</v>
          </cell>
          <cell r="AX221">
            <v>2450.69</v>
          </cell>
          <cell r="AY221">
            <v>0</v>
          </cell>
          <cell r="AZ221">
            <v>9774.48</v>
          </cell>
          <cell r="BA221">
            <v>16837.540901046392</v>
          </cell>
          <cell r="BB221">
            <v>4744.41</v>
          </cell>
          <cell r="BC221">
            <v>9378.2999999999993</v>
          </cell>
          <cell r="BD221">
            <v>31974.243478137505</v>
          </cell>
          <cell r="BE221">
            <v>106749.4943791839</v>
          </cell>
          <cell r="BF221">
            <v>11.785106467121208</v>
          </cell>
          <cell r="BG221">
            <v>9058</v>
          </cell>
        </row>
        <row r="222">
          <cell r="A222" t="str">
            <v>000374</v>
          </cell>
          <cell r="B222" t="str">
            <v>Kallavesi</v>
          </cell>
          <cell r="K222">
            <v>12883.44</v>
          </cell>
          <cell r="L222">
            <v>10</v>
          </cell>
          <cell r="M222">
            <v>0</v>
          </cell>
          <cell r="N222">
            <v>1005</v>
          </cell>
          <cell r="O222">
            <v>23369.99</v>
          </cell>
          <cell r="P222">
            <v>4420</v>
          </cell>
          <cell r="Q222">
            <v>4521</v>
          </cell>
          <cell r="R222">
            <v>65454.509999999995</v>
          </cell>
          <cell r="S222">
            <v>111663.94</v>
          </cell>
          <cell r="T222">
            <v>25721.409999999996</v>
          </cell>
          <cell r="U222">
            <v>482.31</v>
          </cell>
          <cell r="V222">
            <v>0</v>
          </cell>
          <cell r="W222">
            <v>2013.07</v>
          </cell>
          <cell r="X222">
            <v>15945.39</v>
          </cell>
          <cell r="Y222">
            <v>3501.52</v>
          </cell>
          <cell r="Z222">
            <v>5476.05</v>
          </cell>
          <cell r="AA222">
            <v>13359.87369140167</v>
          </cell>
          <cell r="AB222">
            <v>66499.623691401663</v>
          </cell>
          <cell r="AE222">
            <v>51232.55</v>
          </cell>
          <cell r="AF222">
            <v>3170.8</v>
          </cell>
          <cell r="AG222">
            <v>0</v>
          </cell>
          <cell r="AH222">
            <v>6221.95</v>
          </cell>
          <cell r="AI222">
            <v>26984.961175143242</v>
          </cell>
          <cell r="AJ222">
            <v>9160</v>
          </cell>
          <cell r="AK222">
            <v>16803.8</v>
          </cell>
          <cell r="AL222">
            <v>20588.599999999999</v>
          </cell>
          <cell r="AM222">
            <v>134162.66117514324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89837.4</v>
          </cell>
          <cell r="AX222">
            <v>3663.11</v>
          </cell>
          <cell r="AY222">
            <v>0</v>
          </cell>
          <cell r="AZ222">
            <v>9240.02</v>
          </cell>
          <cell r="BA222">
            <v>66300.341175143243</v>
          </cell>
          <cell r="BB222">
            <v>17081.52</v>
          </cell>
          <cell r="BC222">
            <v>26800.85</v>
          </cell>
          <cell r="BD222">
            <v>99402.983691401663</v>
          </cell>
          <cell r="BE222">
            <v>312326.22486654489</v>
          </cell>
          <cell r="BF222">
            <v>52.438922912448774</v>
          </cell>
          <cell r="BG222">
            <v>5956</v>
          </cell>
        </row>
        <row r="223">
          <cell r="A223" t="str">
            <v>000375</v>
          </cell>
          <cell r="B223" t="str">
            <v>Outokumpu</v>
          </cell>
          <cell r="K223">
            <v>2499.1099999999992</v>
          </cell>
          <cell r="L223">
            <v>0</v>
          </cell>
          <cell r="M223">
            <v>0</v>
          </cell>
          <cell r="N223">
            <v>1681.17</v>
          </cell>
          <cell r="O223">
            <v>5645</v>
          </cell>
          <cell r="P223">
            <v>125</v>
          </cell>
          <cell r="Q223">
            <v>816</v>
          </cell>
          <cell r="R223">
            <v>5141</v>
          </cell>
          <cell r="S223">
            <v>15907.279999999999</v>
          </cell>
          <cell r="T223">
            <v>9132.380000000001</v>
          </cell>
          <cell r="U223">
            <v>36.549999999999997</v>
          </cell>
          <cell r="V223">
            <v>0</v>
          </cell>
          <cell r="W223">
            <v>2266.3000000000002</v>
          </cell>
          <cell r="X223">
            <v>581.79999999999995</v>
          </cell>
          <cell r="Y223">
            <v>48.35</v>
          </cell>
          <cell r="Z223">
            <v>4655.4399999999996</v>
          </cell>
          <cell r="AA223">
            <v>3460.3713849514966</v>
          </cell>
          <cell r="AB223">
            <v>20181.191384951497</v>
          </cell>
          <cell r="AE223">
            <v>7542</v>
          </cell>
          <cell r="AF223">
            <v>0</v>
          </cell>
          <cell r="AG223">
            <v>0</v>
          </cell>
          <cell r="AH223">
            <v>2514</v>
          </cell>
          <cell r="AI223">
            <v>5955.47</v>
          </cell>
          <cell r="AJ223">
            <v>0</v>
          </cell>
          <cell r="AK223">
            <v>3352</v>
          </cell>
          <cell r="AL223">
            <v>1000</v>
          </cell>
          <cell r="AM223">
            <v>20363.47</v>
          </cell>
          <cell r="AN223">
            <v>115.17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115.17</v>
          </cell>
          <cell r="AW223">
            <v>19288.659999999996</v>
          </cell>
          <cell r="AX223">
            <v>36.549999999999997</v>
          </cell>
          <cell r="AY223">
            <v>0</v>
          </cell>
          <cell r="AZ223">
            <v>6461.47</v>
          </cell>
          <cell r="BA223">
            <v>12182.27</v>
          </cell>
          <cell r="BB223">
            <v>173.35</v>
          </cell>
          <cell r="BC223">
            <v>8823.4399999999987</v>
          </cell>
          <cell r="BD223">
            <v>9601.371384951497</v>
          </cell>
          <cell r="BE223">
            <v>56567.111384951488</v>
          </cell>
          <cell r="BF223">
            <v>2.8848996014357144</v>
          </cell>
          <cell r="BG223">
            <v>19608</v>
          </cell>
        </row>
        <row r="224">
          <cell r="A224" t="str">
            <v>000376</v>
          </cell>
          <cell r="B224" t="str">
            <v>Lapinlahti</v>
          </cell>
          <cell r="K224">
            <v>3098.1699999999996</v>
          </cell>
          <cell r="L224">
            <v>0</v>
          </cell>
          <cell r="M224">
            <v>0</v>
          </cell>
          <cell r="N224">
            <v>975</v>
          </cell>
          <cell r="O224">
            <v>2235</v>
          </cell>
          <cell r="P224">
            <v>880</v>
          </cell>
          <cell r="Q224">
            <v>900</v>
          </cell>
          <cell r="R224">
            <v>4269</v>
          </cell>
          <cell r="S224">
            <v>12357.17</v>
          </cell>
          <cell r="T224">
            <v>5240.32</v>
          </cell>
          <cell r="U224">
            <v>102.95</v>
          </cell>
          <cell r="V224">
            <v>0</v>
          </cell>
          <cell r="W224">
            <v>169.32</v>
          </cell>
          <cell r="X224">
            <v>118.2</v>
          </cell>
          <cell r="Y224">
            <v>86.8</v>
          </cell>
          <cell r="Z224">
            <v>2929.36</v>
          </cell>
          <cell r="AA224">
            <v>8313.1732674029954</v>
          </cell>
          <cell r="AB224">
            <v>16960.123267402996</v>
          </cell>
          <cell r="AE224">
            <v>14000.01</v>
          </cell>
          <cell r="AF224">
            <v>0</v>
          </cell>
          <cell r="AG224">
            <v>0</v>
          </cell>
          <cell r="AH224">
            <v>2500</v>
          </cell>
          <cell r="AI224">
            <v>0</v>
          </cell>
          <cell r="AJ224">
            <v>0</v>
          </cell>
          <cell r="AK224">
            <v>2500</v>
          </cell>
          <cell r="AL224">
            <v>0</v>
          </cell>
          <cell r="AM224">
            <v>19000.010000000002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22338.5</v>
          </cell>
          <cell r="AX224">
            <v>102.95</v>
          </cell>
          <cell r="AY224">
            <v>0</v>
          </cell>
          <cell r="AZ224">
            <v>3644.3199999999997</v>
          </cell>
          <cell r="BA224">
            <v>2353.1999999999998</v>
          </cell>
          <cell r="BB224">
            <v>966.8</v>
          </cell>
          <cell r="BC224">
            <v>6329.3600000000006</v>
          </cell>
          <cell r="BD224">
            <v>12582.173267402995</v>
          </cell>
          <cell r="BE224">
            <v>48317.303267402996</v>
          </cell>
          <cell r="BF224">
            <v>12.152239252364939</v>
          </cell>
          <cell r="BG224">
            <v>3976</v>
          </cell>
        </row>
        <row r="225">
          <cell r="A225" t="str">
            <v>000377</v>
          </cell>
          <cell r="B225" t="str">
            <v>Leppävirta</v>
          </cell>
          <cell r="K225">
            <v>5945.4899999999989</v>
          </cell>
          <cell r="L225">
            <v>0</v>
          </cell>
          <cell r="M225">
            <v>0</v>
          </cell>
          <cell r="N225">
            <v>1640</v>
          </cell>
          <cell r="O225">
            <v>2937.5</v>
          </cell>
          <cell r="P225">
            <v>0</v>
          </cell>
          <cell r="Q225">
            <v>2101</v>
          </cell>
          <cell r="R225">
            <v>8581</v>
          </cell>
          <cell r="S225">
            <v>21204.989999999998</v>
          </cell>
          <cell r="T225">
            <v>12320.739999999998</v>
          </cell>
          <cell r="U225">
            <v>313.3</v>
          </cell>
          <cell r="V225">
            <v>0</v>
          </cell>
          <cell r="W225">
            <v>2516.59</v>
          </cell>
          <cell r="X225">
            <v>4794.8500000000004</v>
          </cell>
          <cell r="Y225">
            <v>253.1</v>
          </cell>
          <cell r="Z225">
            <v>1249.3</v>
          </cell>
          <cell r="AA225">
            <v>6637.4542427710303</v>
          </cell>
          <cell r="AB225">
            <v>28085.334242771023</v>
          </cell>
          <cell r="AE225">
            <v>25000</v>
          </cell>
          <cell r="AF225">
            <v>0</v>
          </cell>
          <cell r="AG225">
            <v>0</v>
          </cell>
          <cell r="AH225">
            <v>2500</v>
          </cell>
          <cell r="AI225">
            <v>10000</v>
          </cell>
          <cell r="AJ225">
            <v>0</v>
          </cell>
          <cell r="AK225">
            <v>3000</v>
          </cell>
          <cell r="AL225">
            <v>2000</v>
          </cell>
          <cell r="AM225">
            <v>42500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43266.229999999996</v>
          </cell>
          <cell r="AX225">
            <v>313.3</v>
          </cell>
          <cell r="AY225">
            <v>0</v>
          </cell>
          <cell r="AZ225">
            <v>6656.59</v>
          </cell>
          <cell r="BA225">
            <v>17732.349999999999</v>
          </cell>
          <cell r="BB225">
            <v>253.1</v>
          </cell>
          <cell r="BC225">
            <v>6350.3</v>
          </cell>
          <cell r="BD225">
            <v>17218.454242771029</v>
          </cell>
          <cell r="BE225">
            <v>91790.324242771036</v>
          </cell>
          <cell r="BF225">
            <v>35.841594784369789</v>
          </cell>
          <cell r="BG225">
            <v>2561</v>
          </cell>
        </row>
        <row r="226">
          <cell r="A226" t="str">
            <v>000378</v>
          </cell>
          <cell r="B226" t="str">
            <v>Liperi</v>
          </cell>
          <cell r="K226">
            <v>6753.23</v>
          </cell>
          <cell r="L226">
            <v>420</v>
          </cell>
          <cell r="M226">
            <v>0</v>
          </cell>
          <cell r="N226">
            <v>740</v>
          </cell>
          <cell r="O226">
            <v>7921.5</v>
          </cell>
          <cell r="P226">
            <v>435</v>
          </cell>
          <cell r="Q226">
            <v>564.6</v>
          </cell>
          <cell r="R226">
            <v>6479</v>
          </cell>
          <cell r="S226">
            <v>23313.329999999998</v>
          </cell>
          <cell r="T226">
            <v>5915.5800000000008</v>
          </cell>
          <cell r="U226">
            <v>331.25</v>
          </cell>
          <cell r="V226">
            <v>0</v>
          </cell>
          <cell r="W226">
            <v>1982.64</v>
          </cell>
          <cell r="X226">
            <v>6715.15</v>
          </cell>
          <cell r="Y226">
            <v>95.7</v>
          </cell>
          <cell r="Z226">
            <v>167.15</v>
          </cell>
          <cell r="AA226">
            <v>4382.0920420076409</v>
          </cell>
          <cell r="AB226">
            <v>19589.562042007641</v>
          </cell>
          <cell r="AE226">
            <v>4000</v>
          </cell>
          <cell r="AF226">
            <v>0</v>
          </cell>
          <cell r="AG226">
            <v>0</v>
          </cell>
          <cell r="AH226">
            <v>4000</v>
          </cell>
          <cell r="AI226">
            <v>4000</v>
          </cell>
          <cell r="AJ226">
            <v>0</v>
          </cell>
          <cell r="AK226">
            <v>0</v>
          </cell>
          <cell r="AL226">
            <v>1500</v>
          </cell>
          <cell r="AM226">
            <v>13500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16668.810000000001</v>
          </cell>
          <cell r="AX226">
            <v>751.25</v>
          </cell>
          <cell r="AY226">
            <v>0</v>
          </cell>
          <cell r="AZ226">
            <v>6722.64</v>
          </cell>
          <cell r="BA226">
            <v>18636.650000000001</v>
          </cell>
          <cell r="BB226">
            <v>530.70000000000005</v>
          </cell>
          <cell r="BC226">
            <v>731.75</v>
          </cell>
          <cell r="BD226">
            <v>12361.09204200764</v>
          </cell>
          <cell r="BE226">
            <v>56402.892042007647</v>
          </cell>
          <cell r="BF226">
            <v>13.999228603129225</v>
          </cell>
          <cell r="BG226">
            <v>4029</v>
          </cell>
        </row>
        <row r="227">
          <cell r="A227" t="str">
            <v>000382</v>
          </cell>
          <cell r="B227" t="str">
            <v>Nurmes</v>
          </cell>
          <cell r="K227">
            <v>2623.9499999999994</v>
          </cell>
          <cell r="L227">
            <v>0</v>
          </cell>
          <cell r="M227">
            <v>0</v>
          </cell>
          <cell r="N227">
            <v>835</v>
          </cell>
          <cell r="O227">
            <v>2754.4</v>
          </cell>
          <cell r="P227">
            <v>165</v>
          </cell>
          <cell r="Q227">
            <v>1375</v>
          </cell>
          <cell r="R227">
            <v>19386.229999999996</v>
          </cell>
          <cell r="S227">
            <v>27139.579999999994</v>
          </cell>
          <cell r="T227">
            <v>12560.419999999998</v>
          </cell>
          <cell r="U227">
            <v>164.51</v>
          </cell>
          <cell r="V227">
            <v>0</v>
          </cell>
          <cell r="W227">
            <v>513.5</v>
          </cell>
          <cell r="X227">
            <v>12282.77</v>
          </cell>
          <cell r="Y227">
            <v>111.25</v>
          </cell>
          <cell r="Z227">
            <v>379.2</v>
          </cell>
          <cell r="AA227">
            <v>7591.3630637187362</v>
          </cell>
          <cell r="AB227">
            <v>33603.013063718732</v>
          </cell>
          <cell r="AE227">
            <v>16000</v>
          </cell>
          <cell r="AF227">
            <v>0</v>
          </cell>
          <cell r="AG227">
            <v>0</v>
          </cell>
          <cell r="AH227">
            <v>800</v>
          </cell>
          <cell r="AI227">
            <v>7000</v>
          </cell>
          <cell r="AJ227">
            <v>0</v>
          </cell>
          <cell r="AK227">
            <v>800</v>
          </cell>
          <cell r="AL227">
            <v>2900</v>
          </cell>
          <cell r="AM227">
            <v>27500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31184.369999999995</v>
          </cell>
          <cell r="AX227">
            <v>164.51</v>
          </cell>
          <cell r="AY227">
            <v>0</v>
          </cell>
          <cell r="AZ227">
            <v>2148.5</v>
          </cell>
          <cell r="BA227">
            <v>22037.17</v>
          </cell>
          <cell r="BB227">
            <v>276.25</v>
          </cell>
          <cell r="BC227">
            <v>2554.1999999999998</v>
          </cell>
          <cell r="BD227">
            <v>29877.593063718734</v>
          </cell>
          <cell r="BE227">
            <v>88242.593063718727</v>
          </cell>
          <cell r="BF227">
            <v>21.222364854189209</v>
          </cell>
          <cell r="BG227">
            <v>4158</v>
          </cell>
        </row>
        <row r="228">
          <cell r="A228" t="str">
            <v>000383</v>
          </cell>
          <cell r="B228" t="str">
            <v>Paltamo</v>
          </cell>
          <cell r="K228">
            <v>1896.59</v>
          </cell>
          <cell r="L228">
            <v>0</v>
          </cell>
          <cell r="M228">
            <v>0</v>
          </cell>
          <cell r="N228">
            <v>330</v>
          </cell>
          <cell r="O228">
            <v>4880.34</v>
          </cell>
          <cell r="P228">
            <v>5145</v>
          </cell>
          <cell r="Q228">
            <v>2543.5</v>
          </cell>
          <cell r="R228">
            <v>3884.8</v>
          </cell>
          <cell r="S228">
            <v>18680.23</v>
          </cell>
          <cell r="T228">
            <v>2380.4299999999998</v>
          </cell>
          <cell r="U228">
            <v>46.1</v>
          </cell>
          <cell r="V228">
            <v>0</v>
          </cell>
          <cell r="W228">
            <v>310.35000000000002</v>
          </cell>
          <cell r="X228">
            <v>1440.35</v>
          </cell>
          <cell r="Y228">
            <v>2066.1999999999998</v>
          </cell>
          <cell r="Z228">
            <v>2841.98</v>
          </cell>
          <cell r="AA228">
            <v>5216.2333255709473</v>
          </cell>
          <cell r="AB228">
            <v>14301.643325570947</v>
          </cell>
          <cell r="AE228">
            <v>3000</v>
          </cell>
          <cell r="AF228">
            <v>0</v>
          </cell>
          <cell r="AG228">
            <v>0</v>
          </cell>
          <cell r="AH228">
            <v>2000</v>
          </cell>
          <cell r="AI228">
            <v>1250</v>
          </cell>
          <cell r="AJ228">
            <v>5000</v>
          </cell>
          <cell r="AK228">
            <v>2800</v>
          </cell>
          <cell r="AL228">
            <v>1500</v>
          </cell>
          <cell r="AM228">
            <v>15550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7277.0199999999995</v>
          </cell>
          <cell r="AX228">
            <v>46.1</v>
          </cell>
          <cell r="AY228">
            <v>0</v>
          </cell>
          <cell r="AZ228">
            <v>2640.35</v>
          </cell>
          <cell r="BA228">
            <v>7570.6900000000005</v>
          </cell>
          <cell r="BB228">
            <v>12211.2</v>
          </cell>
          <cell r="BC228">
            <v>8185.48</v>
          </cell>
          <cell r="BD228">
            <v>10601.033325570948</v>
          </cell>
          <cell r="BE228">
            <v>48531.873325570945</v>
          </cell>
          <cell r="BF228">
            <v>4.4891197230201598</v>
          </cell>
          <cell r="BG228">
            <v>10811</v>
          </cell>
        </row>
        <row r="229">
          <cell r="A229" t="str">
            <v>000386</v>
          </cell>
          <cell r="B229" t="str">
            <v>Pielavesi</v>
          </cell>
          <cell r="K229">
            <v>3548.98</v>
          </cell>
          <cell r="L229">
            <v>0</v>
          </cell>
          <cell r="M229">
            <v>0</v>
          </cell>
          <cell r="N229">
            <v>430</v>
          </cell>
          <cell r="O229">
            <v>563.75</v>
          </cell>
          <cell r="P229">
            <v>20</v>
          </cell>
          <cell r="Q229">
            <v>0</v>
          </cell>
          <cell r="R229">
            <v>4037.85</v>
          </cell>
          <cell r="S229">
            <v>8600.58</v>
          </cell>
          <cell r="T229">
            <v>4338.03</v>
          </cell>
          <cell r="U229">
            <v>84.45</v>
          </cell>
          <cell r="V229">
            <v>0</v>
          </cell>
          <cell r="W229">
            <v>116.12</v>
          </cell>
          <cell r="X229">
            <v>163.6</v>
          </cell>
          <cell r="Y229">
            <v>105.26</v>
          </cell>
          <cell r="Z229">
            <v>114.25</v>
          </cell>
          <cell r="AA229">
            <v>3582.8262884208621</v>
          </cell>
          <cell r="AB229">
            <v>8504.5362884208625</v>
          </cell>
          <cell r="AE229">
            <v>14000</v>
          </cell>
          <cell r="AF229">
            <v>0</v>
          </cell>
          <cell r="AG229">
            <v>0</v>
          </cell>
          <cell r="AH229">
            <v>4000</v>
          </cell>
          <cell r="AI229">
            <v>1000</v>
          </cell>
          <cell r="AJ229">
            <v>0</v>
          </cell>
          <cell r="AK229">
            <v>0</v>
          </cell>
          <cell r="AL229">
            <v>1000</v>
          </cell>
          <cell r="AM229">
            <v>20000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21887.010000000002</v>
          </cell>
          <cell r="AX229">
            <v>84.45</v>
          </cell>
          <cell r="AY229">
            <v>0</v>
          </cell>
          <cell r="AZ229">
            <v>4546.12</v>
          </cell>
          <cell r="BA229">
            <v>1727.35</v>
          </cell>
          <cell r="BB229">
            <v>125.26</v>
          </cell>
          <cell r="BC229">
            <v>114.25</v>
          </cell>
          <cell r="BD229">
            <v>8620.676288420862</v>
          </cell>
          <cell r="BE229">
            <v>37105.116288420861</v>
          </cell>
          <cell r="BF229">
            <v>1.8043725096489429</v>
          </cell>
          <cell r="BG229">
            <v>20564</v>
          </cell>
        </row>
        <row r="230">
          <cell r="A230" t="str">
            <v>000387</v>
          </cell>
          <cell r="B230" t="str">
            <v>Pielisensuu</v>
          </cell>
          <cell r="K230">
            <v>26163.88</v>
          </cell>
          <cell r="L230">
            <v>3237.4</v>
          </cell>
          <cell r="M230">
            <v>0</v>
          </cell>
          <cell r="N230">
            <v>1094</v>
          </cell>
          <cell r="O230">
            <v>2844.5</v>
          </cell>
          <cell r="P230">
            <v>1860</v>
          </cell>
          <cell r="Q230">
            <v>2626</v>
          </cell>
          <cell r="R230">
            <v>22540</v>
          </cell>
          <cell r="S230">
            <v>60365.78</v>
          </cell>
          <cell r="T230">
            <v>6453.7899999999991</v>
          </cell>
          <cell r="U230">
            <v>2187.2600000000002</v>
          </cell>
          <cell r="V230">
            <v>0</v>
          </cell>
          <cell r="W230">
            <v>1438.05</v>
          </cell>
          <cell r="X230">
            <v>3835.67</v>
          </cell>
          <cell r="Y230">
            <v>2028.71</v>
          </cell>
          <cell r="Z230">
            <v>1561.32</v>
          </cell>
          <cell r="AA230">
            <v>10265.702238450784</v>
          </cell>
          <cell r="AB230">
            <v>27770.502238450783</v>
          </cell>
          <cell r="AE230">
            <v>19900</v>
          </cell>
          <cell r="AF230">
            <v>2300</v>
          </cell>
          <cell r="AG230">
            <v>0</v>
          </cell>
          <cell r="AH230">
            <v>5580</v>
          </cell>
          <cell r="AI230">
            <v>10150</v>
          </cell>
          <cell r="AJ230">
            <v>6030</v>
          </cell>
          <cell r="AK230">
            <v>14336</v>
          </cell>
          <cell r="AL230">
            <v>14000</v>
          </cell>
          <cell r="AM230">
            <v>72296</v>
          </cell>
          <cell r="AN230">
            <v>15000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15000</v>
          </cell>
          <cell r="AW230">
            <v>67517.67</v>
          </cell>
          <cell r="AX230">
            <v>7724.66</v>
          </cell>
          <cell r="AY230">
            <v>0</v>
          </cell>
          <cell r="AZ230">
            <v>8112.05</v>
          </cell>
          <cell r="BA230">
            <v>16830.169999999998</v>
          </cell>
          <cell r="BB230">
            <v>9918.7099999999991</v>
          </cell>
          <cell r="BC230">
            <v>18523.32</v>
          </cell>
          <cell r="BD230">
            <v>46805.702238450787</v>
          </cell>
          <cell r="BE230">
            <v>175432.2822384508</v>
          </cell>
          <cell r="BF230">
            <v>10.138250244940522</v>
          </cell>
          <cell r="BG230">
            <v>17304</v>
          </cell>
        </row>
        <row r="231">
          <cell r="A231" t="str">
            <v>000388</v>
          </cell>
          <cell r="B231" t="str">
            <v>Lieksa</v>
          </cell>
          <cell r="K231">
            <v>5563.8</v>
          </cell>
          <cell r="L231">
            <v>2430</v>
          </cell>
          <cell r="M231">
            <v>0</v>
          </cell>
          <cell r="N231">
            <v>1779</v>
          </cell>
          <cell r="O231">
            <v>4939.75</v>
          </cell>
          <cell r="P231">
            <v>1620</v>
          </cell>
          <cell r="Q231">
            <v>8131.3</v>
          </cell>
          <cell r="R231">
            <v>15883.85</v>
          </cell>
          <cell r="S231">
            <v>40347.699999999997</v>
          </cell>
          <cell r="T231">
            <v>12076.510000000002</v>
          </cell>
          <cell r="U231">
            <v>695.1</v>
          </cell>
          <cell r="V231">
            <v>0</v>
          </cell>
          <cell r="W231">
            <v>210.2</v>
          </cell>
          <cell r="X231">
            <v>4581.6500000000005</v>
          </cell>
          <cell r="Y231">
            <v>291.05</v>
          </cell>
          <cell r="Z231">
            <v>2459.4499999999998</v>
          </cell>
          <cell r="AA231">
            <v>4903.2693298032</v>
          </cell>
          <cell r="AB231">
            <v>25217.229329803202</v>
          </cell>
          <cell r="AE231">
            <v>15000</v>
          </cell>
          <cell r="AF231">
            <v>2700</v>
          </cell>
          <cell r="AG231">
            <v>0</v>
          </cell>
          <cell r="AH231">
            <v>600</v>
          </cell>
          <cell r="AI231">
            <v>4100</v>
          </cell>
          <cell r="AJ231">
            <v>0</v>
          </cell>
          <cell r="AK231">
            <v>2600</v>
          </cell>
          <cell r="AL231">
            <v>6000</v>
          </cell>
          <cell r="AM231">
            <v>31000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32640.31</v>
          </cell>
          <cell r="AX231">
            <v>5825.1</v>
          </cell>
          <cell r="AY231">
            <v>0</v>
          </cell>
          <cell r="AZ231">
            <v>2589.1999999999998</v>
          </cell>
          <cell r="BA231">
            <v>13621.400000000001</v>
          </cell>
          <cell r="BB231">
            <v>1911.05</v>
          </cell>
          <cell r="BC231">
            <v>13190.75</v>
          </cell>
          <cell r="BD231">
            <v>26787.119329803201</v>
          </cell>
          <cell r="BE231">
            <v>96564.929329803199</v>
          </cell>
          <cell r="BF231">
            <v>58.136622113066345</v>
          </cell>
          <cell r="BG231">
            <v>1661</v>
          </cell>
        </row>
        <row r="232">
          <cell r="A232" t="str">
            <v>000389</v>
          </cell>
          <cell r="B232" t="str">
            <v>Polvijärvi</v>
          </cell>
          <cell r="K232">
            <v>1798.2100000000003</v>
          </cell>
          <cell r="L232">
            <v>0</v>
          </cell>
          <cell r="M232">
            <v>0</v>
          </cell>
          <cell r="N232">
            <v>1025</v>
          </cell>
          <cell r="O232">
            <v>3273.1</v>
          </cell>
          <cell r="P232">
            <v>1300</v>
          </cell>
          <cell r="Q232">
            <v>4010</v>
          </cell>
          <cell r="R232">
            <v>3503.97</v>
          </cell>
          <cell r="S232">
            <v>14910.279999999999</v>
          </cell>
          <cell r="T232">
            <v>6045.14</v>
          </cell>
          <cell r="U232">
            <v>511</v>
          </cell>
          <cell r="V232">
            <v>0</v>
          </cell>
          <cell r="W232">
            <v>253</v>
          </cell>
          <cell r="X232">
            <v>5829.4</v>
          </cell>
          <cell r="Y232">
            <v>429.8</v>
          </cell>
          <cell r="Z232">
            <v>486.85</v>
          </cell>
          <cell r="AA232">
            <v>4685.2727329601685</v>
          </cell>
          <cell r="AB232">
            <v>18240.462732960168</v>
          </cell>
          <cell r="AE232">
            <v>1000</v>
          </cell>
          <cell r="AF232">
            <v>250</v>
          </cell>
          <cell r="AG232">
            <v>0</v>
          </cell>
          <cell r="AH232">
            <v>250</v>
          </cell>
          <cell r="AI232">
            <v>500</v>
          </cell>
          <cell r="AJ232">
            <v>250</v>
          </cell>
          <cell r="AK232">
            <v>250</v>
          </cell>
          <cell r="AL232">
            <v>300</v>
          </cell>
          <cell r="AM232">
            <v>2800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8843.35</v>
          </cell>
          <cell r="AX232">
            <v>761</v>
          </cell>
          <cell r="AY232">
            <v>0</v>
          </cell>
          <cell r="AZ232">
            <v>1528</v>
          </cell>
          <cell r="BA232">
            <v>9602.5</v>
          </cell>
          <cell r="BB232">
            <v>1979.8</v>
          </cell>
          <cell r="BC232">
            <v>4746.8500000000004</v>
          </cell>
          <cell r="BD232">
            <v>8489.2427329601687</v>
          </cell>
          <cell r="BE232">
            <v>35950.742732960171</v>
          </cell>
          <cell r="BF232">
            <v>1.5126327568881293</v>
          </cell>
          <cell r="BG232">
            <v>23767</v>
          </cell>
        </row>
        <row r="233">
          <cell r="A233" t="str">
            <v>000390</v>
          </cell>
          <cell r="B233" t="str">
            <v>Puolanka</v>
          </cell>
          <cell r="K233">
            <v>2872.3100000000004</v>
          </cell>
          <cell r="L233">
            <v>0</v>
          </cell>
          <cell r="M233">
            <v>0</v>
          </cell>
          <cell r="N233">
            <v>720</v>
          </cell>
          <cell r="O233">
            <v>14205</v>
          </cell>
          <cell r="P233">
            <v>2510</v>
          </cell>
          <cell r="Q233">
            <v>2484</v>
          </cell>
          <cell r="R233">
            <v>3608</v>
          </cell>
          <cell r="S233">
            <v>26399.31</v>
          </cell>
          <cell r="T233">
            <v>9071.19</v>
          </cell>
          <cell r="U233">
            <v>35.5</v>
          </cell>
          <cell r="V233">
            <v>0</v>
          </cell>
          <cell r="W233">
            <v>262.41000000000003</v>
          </cell>
          <cell r="X233">
            <v>4587.2700000000004</v>
          </cell>
          <cell r="Y233">
            <v>39.700000000000003</v>
          </cell>
          <cell r="Z233">
            <v>1488.06</v>
          </cell>
          <cell r="AA233">
            <v>5378.7135925891616</v>
          </cell>
          <cell r="AB233">
            <v>20862.843592589161</v>
          </cell>
          <cell r="AE233">
            <v>1400</v>
          </cell>
          <cell r="AF233">
            <v>0</v>
          </cell>
          <cell r="AG233">
            <v>0</v>
          </cell>
          <cell r="AH233">
            <v>1000</v>
          </cell>
          <cell r="AI233">
            <v>1400</v>
          </cell>
          <cell r="AJ233">
            <v>0</v>
          </cell>
          <cell r="AK233">
            <v>500</v>
          </cell>
          <cell r="AL233">
            <v>500</v>
          </cell>
          <cell r="AM233">
            <v>4800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13343.5</v>
          </cell>
          <cell r="AX233">
            <v>35.5</v>
          </cell>
          <cell r="AY233">
            <v>0</v>
          </cell>
          <cell r="AZ233">
            <v>1982.41</v>
          </cell>
          <cell r="BA233">
            <v>20192.27</v>
          </cell>
          <cell r="BB233">
            <v>2549.6999999999998</v>
          </cell>
          <cell r="BC233">
            <v>4472.0599999999995</v>
          </cell>
          <cell r="BD233">
            <v>9486.7135925891616</v>
          </cell>
          <cell r="BE233">
            <v>52062.153592589159</v>
          </cell>
          <cell r="BF233">
            <v>29.715841091660479</v>
          </cell>
          <cell r="BG233">
            <v>1752</v>
          </cell>
        </row>
        <row r="234">
          <cell r="A234" t="str">
            <v>000391</v>
          </cell>
          <cell r="B234" t="str">
            <v>Pyhäjärvi</v>
          </cell>
          <cell r="K234">
            <v>4318.0300000000007</v>
          </cell>
          <cell r="L234">
            <v>0</v>
          </cell>
          <cell r="M234">
            <v>0</v>
          </cell>
          <cell r="N234">
            <v>930</v>
          </cell>
          <cell r="O234">
            <v>2775</v>
          </cell>
          <cell r="P234">
            <v>100</v>
          </cell>
          <cell r="Q234">
            <v>852</v>
          </cell>
          <cell r="R234">
            <v>6097</v>
          </cell>
          <cell r="S234">
            <v>15072.03</v>
          </cell>
          <cell r="T234">
            <v>9955.5300000000025</v>
          </cell>
          <cell r="U234">
            <v>138.05000000000001</v>
          </cell>
          <cell r="V234">
            <v>0</v>
          </cell>
          <cell r="W234">
            <v>217.7</v>
          </cell>
          <cell r="X234">
            <v>1168.42</v>
          </cell>
          <cell r="Y234">
            <v>58.1</v>
          </cell>
          <cell r="Z234">
            <v>319.39999999999998</v>
          </cell>
          <cell r="AA234">
            <v>6027.9167948836093</v>
          </cell>
          <cell r="AB234">
            <v>17885.116794883612</v>
          </cell>
          <cell r="AE234">
            <v>17390</v>
          </cell>
          <cell r="AF234">
            <v>0</v>
          </cell>
          <cell r="AG234">
            <v>0</v>
          </cell>
          <cell r="AH234">
            <v>4290</v>
          </cell>
          <cell r="AI234">
            <v>2100</v>
          </cell>
          <cell r="AJ234">
            <v>0</v>
          </cell>
          <cell r="AK234">
            <v>500</v>
          </cell>
          <cell r="AL234">
            <v>4400</v>
          </cell>
          <cell r="AM234">
            <v>28680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31663.560000000005</v>
          </cell>
          <cell r="AX234">
            <v>138.05000000000001</v>
          </cell>
          <cell r="AY234">
            <v>0</v>
          </cell>
          <cell r="AZ234">
            <v>5437.7</v>
          </cell>
          <cell r="BA234">
            <v>6043.42</v>
          </cell>
          <cell r="BB234">
            <v>158.1</v>
          </cell>
          <cell r="BC234">
            <v>1671.4</v>
          </cell>
          <cell r="BD234">
            <v>16524.916794883611</v>
          </cell>
          <cell r="BE234">
            <v>61637.146794883614</v>
          </cell>
          <cell r="BF234">
            <v>21.000731446297653</v>
          </cell>
          <cell r="BG234">
            <v>2935</v>
          </cell>
        </row>
        <row r="235">
          <cell r="A235" t="str">
            <v>000392</v>
          </cell>
          <cell r="B235" t="str">
            <v>Pyhäselkä</v>
          </cell>
          <cell r="K235">
            <v>2725.51</v>
          </cell>
          <cell r="L235">
            <v>1380</v>
          </cell>
          <cell r="M235">
            <v>0</v>
          </cell>
          <cell r="N235">
            <v>1490</v>
          </cell>
          <cell r="O235">
            <v>0</v>
          </cell>
          <cell r="P235">
            <v>80</v>
          </cell>
          <cell r="Q235">
            <v>955</v>
          </cell>
          <cell r="R235">
            <v>6389</v>
          </cell>
          <cell r="S235">
            <v>13019.51</v>
          </cell>
          <cell r="T235">
            <v>4385.2</v>
          </cell>
          <cell r="U235">
            <v>2128.6999999999998</v>
          </cell>
          <cell r="V235">
            <v>0</v>
          </cell>
          <cell r="W235">
            <v>183.45</v>
          </cell>
          <cell r="X235">
            <v>1649.5</v>
          </cell>
          <cell r="Y235">
            <v>292.5</v>
          </cell>
          <cell r="Z235">
            <v>2498.0500000000002</v>
          </cell>
          <cell r="AA235">
            <v>3938.1713785193583</v>
          </cell>
          <cell r="AB235">
            <v>15075.571378519357</v>
          </cell>
          <cell r="AE235">
            <v>2700</v>
          </cell>
          <cell r="AF235">
            <v>1200</v>
          </cell>
          <cell r="AG235">
            <v>0</v>
          </cell>
          <cell r="AH235">
            <v>600</v>
          </cell>
          <cell r="AI235">
            <v>1000</v>
          </cell>
          <cell r="AJ235">
            <v>320</v>
          </cell>
          <cell r="AK235">
            <v>1200</v>
          </cell>
          <cell r="AL235">
            <v>1160</v>
          </cell>
          <cell r="AM235">
            <v>8180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9810.7099999999991</v>
          </cell>
          <cell r="AX235">
            <v>4708.7</v>
          </cell>
          <cell r="AY235">
            <v>0</v>
          </cell>
          <cell r="AZ235">
            <v>2273.4499999999998</v>
          </cell>
          <cell r="BA235">
            <v>2649.5</v>
          </cell>
          <cell r="BB235">
            <v>692.5</v>
          </cell>
          <cell r="BC235">
            <v>4653.05</v>
          </cell>
          <cell r="BD235">
            <v>11487.171378519359</v>
          </cell>
          <cell r="BE235">
            <v>36275.08137851936</v>
          </cell>
          <cell r="BF235">
            <v>13.062686848584573</v>
          </cell>
          <cell r="BG235">
            <v>2777</v>
          </cell>
        </row>
        <row r="236">
          <cell r="A236" t="str">
            <v>000393</v>
          </cell>
          <cell r="B236" t="str">
            <v>Rautalampi</v>
          </cell>
          <cell r="K236">
            <v>34085.24</v>
          </cell>
          <cell r="L236">
            <v>0</v>
          </cell>
          <cell r="M236">
            <v>0</v>
          </cell>
          <cell r="N236">
            <v>65</v>
          </cell>
          <cell r="O236">
            <v>8549.02</v>
          </cell>
          <cell r="P236">
            <v>50</v>
          </cell>
          <cell r="Q236">
            <v>420</v>
          </cell>
          <cell r="R236">
            <v>4259</v>
          </cell>
          <cell r="S236">
            <v>47428.259999999995</v>
          </cell>
          <cell r="T236">
            <v>9873.630000000001</v>
          </cell>
          <cell r="U236">
            <v>285.35000000000002</v>
          </cell>
          <cell r="V236">
            <v>0</v>
          </cell>
          <cell r="W236">
            <v>154.27000000000001</v>
          </cell>
          <cell r="X236">
            <v>187.35</v>
          </cell>
          <cell r="Y236">
            <v>389.36</v>
          </cell>
          <cell r="Z236">
            <v>139.80000000000001</v>
          </cell>
          <cell r="AA236">
            <v>4845.4719883494708</v>
          </cell>
          <cell r="AB236">
            <v>15875.231988349473</v>
          </cell>
          <cell r="AE236">
            <v>14700</v>
          </cell>
          <cell r="AF236">
            <v>0</v>
          </cell>
          <cell r="AG236">
            <v>0</v>
          </cell>
          <cell r="AH236">
            <v>2000</v>
          </cell>
          <cell r="AI236">
            <v>0</v>
          </cell>
          <cell r="AJ236">
            <v>2000</v>
          </cell>
          <cell r="AK236">
            <v>0</v>
          </cell>
          <cell r="AL236">
            <v>1500</v>
          </cell>
          <cell r="AM236">
            <v>20200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58658.869999999995</v>
          </cell>
          <cell r="AX236">
            <v>285.35000000000002</v>
          </cell>
          <cell r="AY236">
            <v>0</v>
          </cell>
          <cell r="AZ236">
            <v>2219.27</v>
          </cell>
          <cell r="BA236">
            <v>8736.3700000000008</v>
          </cell>
          <cell r="BB236">
            <v>2439.36</v>
          </cell>
          <cell r="BC236">
            <v>559.79999999999995</v>
          </cell>
          <cell r="BD236">
            <v>10604.471988349471</v>
          </cell>
          <cell r="BE236">
            <v>83503.491988349459</v>
          </cell>
          <cell r="BF236">
            <v>10.265981311574805</v>
          </cell>
          <cell r="BG236">
            <v>8134</v>
          </cell>
        </row>
        <row r="237">
          <cell r="A237" t="str">
            <v>000394</v>
          </cell>
          <cell r="B237" t="str">
            <v>Rautavaara</v>
          </cell>
          <cell r="K237">
            <v>387.39</v>
          </cell>
          <cell r="L237">
            <v>0</v>
          </cell>
          <cell r="M237">
            <v>0</v>
          </cell>
          <cell r="N237">
            <v>120</v>
          </cell>
          <cell r="O237">
            <v>0</v>
          </cell>
          <cell r="P237">
            <v>0</v>
          </cell>
          <cell r="Q237">
            <v>503</v>
          </cell>
          <cell r="R237">
            <v>933</v>
          </cell>
          <cell r="S237">
            <v>1943.3899999999999</v>
          </cell>
          <cell r="T237">
            <v>1022.6500000000001</v>
          </cell>
          <cell r="U237">
            <v>127.2</v>
          </cell>
          <cell r="V237">
            <v>0</v>
          </cell>
          <cell r="W237">
            <v>93.75</v>
          </cell>
          <cell r="X237">
            <v>105.1</v>
          </cell>
          <cell r="Y237">
            <v>165</v>
          </cell>
          <cell r="Z237">
            <v>233.28</v>
          </cell>
          <cell r="AA237">
            <v>4629.6802144622579</v>
          </cell>
          <cell r="AB237">
            <v>6376.6602144622575</v>
          </cell>
          <cell r="AE237">
            <v>4200</v>
          </cell>
          <cell r="AF237">
            <v>0</v>
          </cell>
          <cell r="AG237">
            <v>0</v>
          </cell>
          <cell r="AH237">
            <v>1530</v>
          </cell>
          <cell r="AI237">
            <v>0</v>
          </cell>
          <cell r="AJ237">
            <v>0</v>
          </cell>
          <cell r="AK237">
            <v>0</v>
          </cell>
          <cell r="AL237">
            <v>550</v>
          </cell>
          <cell r="AM237">
            <v>6280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5610.04</v>
          </cell>
          <cell r="AX237">
            <v>127.2</v>
          </cell>
          <cell r="AY237">
            <v>0</v>
          </cell>
          <cell r="AZ237">
            <v>1743.75</v>
          </cell>
          <cell r="BA237">
            <v>105.1</v>
          </cell>
          <cell r="BB237">
            <v>165</v>
          </cell>
          <cell r="BC237">
            <v>736.28</v>
          </cell>
          <cell r="BD237">
            <v>6112.6802144622579</v>
          </cell>
          <cell r="BE237">
            <v>14600.050214462259</v>
          </cell>
          <cell r="BF237">
            <v>7.708579838681235</v>
          </cell>
          <cell r="BG237">
            <v>1894</v>
          </cell>
        </row>
        <row r="238">
          <cell r="A238" t="str">
            <v>000396</v>
          </cell>
          <cell r="B238" t="str">
            <v>Ristijärvi</v>
          </cell>
          <cell r="K238">
            <v>2273.4500000000003</v>
          </cell>
          <cell r="L238">
            <v>770</v>
          </cell>
          <cell r="M238">
            <v>0</v>
          </cell>
          <cell r="N238">
            <v>498</v>
          </cell>
          <cell r="O238">
            <v>300</v>
          </cell>
          <cell r="P238">
            <v>30</v>
          </cell>
          <cell r="Q238">
            <v>540</v>
          </cell>
          <cell r="R238">
            <v>2165</v>
          </cell>
          <cell r="S238">
            <v>6576.4500000000007</v>
          </cell>
          <cell r="T238">
            <v>5154.8899999999994</v>
          </cell>
          <cell r="U238">
            <v>1697.22</v>
          </cell>
          <cell r="V238">
            <v>0</v>
          </cell>
          <cell r="W238">
            <v>1534.83</v>
          </cell>
          <cell r="X238">
            <v>419.35</v>
          </cell>
          <cell r="Y238">
            <v>381.2</v>
          </cell>
          <cell r="Z238">
            <v>419.05</v>
          </cell>
          <cell r="AA238">
            <v>3340.7279985855648</v>
          </cell>
          <cell r="AB238">
            <v>12947.267998585565</v>
          </cell>
          <cell r="AE238">
            <v>2000</v>
          </cell>
          <cell r="AF238">
            <v>2000</v>
          </cell>
          <cell r="AG238">
            <v>0</v>
          </cell>
          <cell r="AH238">
            <v>2000</v>
          </cell>
          <cell r="AI238">
            <v>0</v>
          </cell>
          <cell r="AJ238">
            <v>500</v>
          </cell>
          <cell r="AK238">
            <v>1000</v>
          </cell>
          <cell r="AL238">
            <v>0</v>
          </cell>
          <cell r="AM238">
            <v>7500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9428.34</v>
          </cell>
          <cell r="AX238">
            <v>4467.22</v>
          </cell>
          <cell r="AY238">
            <v>0</v>
          </cell>
          <cell r="AZ238">
            <v>4032.83</v>
          </cell>
          <cell r="BA238">
            <v>719.35</v>
          </cell>
          <cell r="BB238">
            <v>911.2</v>
          </cell>
          <cell r="BC238">
            <v>1959.05</v>
          </cell>
          <cell r="BD238">
            <v>5505.7279985855648</v>
          </cell>
          <cell r="BE238">
            <v>27023.717998585562</v>
          </cell>
          <cell r="BF238">
            <v>15.139337814333649</v>
          </cell>
          <cell r="BG238">
            <v>1785</v>
          </cell>
        </row>
        <row r="239">
          <cell r="A239" t="str">
            <v>000397</v>
          </cell>
          <cell r="B239" t="str">
            <v>Rääkkylä</v>
          </cell>
          <cell r="K239">
            <v>566.54000000000008</v>
          </cell>
          <cell r="L239">
            <v>0</v>
          </cell>
          <cell r="M239">
            <v>0</v>
          </cell>
          <cell r="N239">
            <v>140</v>
          </cell>
          <cell r="O239">
            <v>139.5</v>
          </cell>
          <cell r="P239">
            <v>150</v>
          </cell>
          <cell r="Q239">
            <v>0</v>
          </cell>
          <cell r="R239">
            <v>2173</v>
          </cell>
          <cell r="S239">
            <v>3169.04</v>
          </cell>
          <cell r="T239">
            <v>7094.45</v>
          </cell>
          <cell r="U239">
            <v>80.3</v>
          </cell>
          <cell r="V239">
            <v>0</v>
          </cell>
          <cell r="W239">
            <v>427.3</v>
          </cell>
          <cell r="X239">
            <v>359.81</v>
          </cell>
          <cell r="Y239">
            <v>33.700000000000003</v>
          </cell>
          <cell r="Z239">
            <v>348.3</v>
          </cell>
          <cell r="AA239">
            <v>3169.4476108509712</v>
          </cell>
          <cell r="AB239">
            <v>11513.307610850972</v>
          </cell>
          <cell r="AE239">
            <v>2000</v>
          </cell>
          <cell r="AF239">
            <v>0</v>
          </cell>
          <cell r="AG239">
            <v>0</v>
          </cell>
          <cell r="AH239">
            <v>500</v>
          </cell>
          <cell r="AI239">
            <v>1000.24</v>
          </cell>
          <cell r="AJ239">
            <v>500</v>
          </cell>
          <cell r="AK239">
            <v>0</v>
          </cell>
          <cell r="AL239">
            <v>700</v>
          </cell>
          <cell r="AM239">
            <v>4700.24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9660.99</v>
          </cell>
          <cell r="AX239">
            <v>80.3</v>
          </cell>
          <cell r="AY239">
            <v>0</v>
          </cell>
          <cell r="AZ239">
            <v>1067.3</v>
          </cell>
          <cell r="BA239">
            <v>1499.55</v>
          </cell>
          <cell r="BB239">
            <v>683.7</v>
          </cell>
          <cell r="BC239">
            <v>348.3</v>
          </cell>
          <cell r="BD239">
            <v>6042.4476108509716</v>
          </cell>
          <cell r="BE239">
            <v>19382.587610850969</v>
          </cell>
          <cell r="BF239">
            <v>5.3205016774227198</v>
          </cell>
          <cell r="BG239">
            <v>3643</v>
          </cell>
        </row>
        <row r="240">
          <cell r="A240" t="str">
            <v>000398</v>
          </cell>
          <cell r="B240" t="str">
            <v>Siilinjärvi</v>
          </cell>
          <cell r="K240">
            <v>10867.970000000003</v>
          </cell>
          <cell r="L240">
            <v>644.15</v>
          </cell>
          <cell r="M240">
            <v>0</v>
          </cell>
          <cell r="N240">
            <v>277</v>
          </cell>
          <cell r="O240">
            <v>13778.3</v>
          </cell>
          <cell r="P240">
            <v>2170</v>
          </cell>
          <cell r="Q240">
            <v>200</v>
          </cell>
          <cell r="R240">
            <v>15503</v>
          </cell>
          <cell r="S240">
            <v>43440.42</v>
          </cell>
          <cell r="T240">
            <v>19738.620000000003</v>
          </cell>
          <cell r="U240">
            <v>2039.8</v>
          </cell>
          <cell r="V240">
            <v>0</v>
          </cell>
          <cell r="W240">
            <v>1571.47</v>
          </cell>
          <cell r="X240">
            <v>3147.26</v>
          </cell>
          <cell r="Y240">
            <v>2328.36</v>
          </cell>
          <cell r="Z240">
            <v>1510.16</v>
          </cell>
          <cell r="AA240">
            <v>9163.7164541227066</v>
          </cell>
          <cell r="AB240">
            <v>39499.386454122709</v>
          </cell>
          <cell r="AE240">
            <v>37000</v>
          </cell>
          <cell r="AF240">
            <v>10000</v>
          </cell>
          <cell r="AG240">
            <v>0</v>
          </cell>
          <cell r="AH240">
            <v>6000</v>
          </cell>
          <cell r="AI240">
            <v>20000</v>
          </cell>
          <cell r="AJ240">
            <v>10000</v>
          </cell>
          <cell r="AK240">
            <v>6000</v>
          </cell>
          <cell r="AL240">
            <v>9000</v>
          </cell>
          <cell r="AM240">
            <v>98000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67606.59</v>
          </cell>
          <cell r="AX240">
            <v>12683.95</v>
          </cell>
          <cell r="AY240">
            <v>0</v>
          </cell>
          <cell r="AZ240">
            <v>7848.47</v>
          </cell>
          <cell r="BA240">
            <v>36925.56</v>
          </cell>
          <cell r="BB240">
            <v>14498.36</v>
          </cell>
          <cell r="BC240">
            <v>7710.16</v>
          </cell>
          <cell r="BD240">
            <v>33666.71645412271</v>
          </cell>
          <cell r="BE240">
            <v>180939.80645412271</v>
          </cell>
          <cell r="BF240">
            <v>125.04478676857133</v>
          </cell>
          <cell r="BG240">
            <v>1447</v>
          </cell>
        </row>
        <row r="241">
          <cell r="A241" t="str">
            <v>000399</v>
          </cell>
          <cell r="B241" t="str">
            <v>Sonkajärvi</v>
          </cell>
          <cell r="K241">
            <v>1950.5400000000002</v>
          </cell>
          <cell r="L241">
            <v>0</v>
          </cell>
          <cell r="M241">
            <v>0</v>
          </cell>
          <cell r="N241">
            <v>370.16</v>
          </cell>
          <cell r="O241">
            <v>1450.25</v>
          </cell>
          <cell r="P241">
            <v>0</v>
          </cell>
          <cell r="Q241">
            <v>561</v>
          </cell>
          <cell r="R241">
            <v>2070</v>
          </cell>
          <cell r="S241">
            <v>6401.9500000000007</v>
          </cell>
          <cell r="T241">
            <v>4327.96</v>
          </cell>
          <cell r="U241">
            <v>116.35</v>
          </cell>
          <cell r="V241">
            <v>0</v>
          </cell>
          <cell r="W241">
            <v>105.95</v>
          </cell>
          <cell r="X241">
            <v>3829.95</v>
          </cell>
          <cell r="Y241">
            <v>148.75</v>
          </cell>
          <cell r="Z241">
            <v>85.45</v>
          </cell>
          <cell r="AA241">
            <v>4858.5796387605315</v>
          </cell>
          <cell r="AB241">
            <v>13472.989638760531</v>
          </cell>
          <cell r="AE241">
            <v>9000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500</v>
          </cell>
          <cell r="AM241">
            <v>9500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15278.5</v>
          </cell>
          <cell r="AX241">
            <v>116.35</v>
          </cell>
          <cell r="AY241">
            <v>0</v>
          </cell>
          <cell r="AZ241">
            <v>476.11</v>
          </cell>
          <cell r="BA241">
            <v>5280.2</v>
          </cell>
          <cell r="BB241">
            <v>148.75</v>
          </cell>
          <cell r="BC241">
            <v>646.45000000000005</v>
          </cell>
          <cell r="BD241">
            <v>7428.5796387605315</v>
          </cell>
          <cell r="BE241">
            <v>29374.93963876053</v>
          </cell>
          <cell r="BF241">
            <v>35.011847006865949</v>
          </cell>
          <cell r="BG241">
            <v>839</v>
          </cell>
        </row>
        <row r="242">
          <cell r="A242" t="str">
            <v>000400</v>
          </cell>
          <cell r="B242" t="str">
            <v>Sotkamo</v>
          </cell>
          <cell r="K242">
            <v>4610.9399999999996</v>
          </cell>
          <cell r="L242">
            <v>0</v>
          </cell>
          <cell r="M242">
            <v>0</v>
          </cell>
          <cell r="N242">
            <v>875</v>
          </cell>
          <cell r="O242">
            <v>1425</v>
          </cell>
          <cell r="P242">
            <v>1040</v>
          </cell>
          <cell r="Q242">
            <v>2785</v>
          </cell>
          <cell r="R242">
            <v>7255</v>
          </cell>
          <cell r="S242">
            <v>17990.939999999999</v>
          </cell>
          <cell r="T242">
            <v>4206.88</v>
          </cell>
          <cell r="U242">
            <v>0</v>
          </cell>
          <cell r="V242">
            <v>0</v>
          </cell>
          <cell r="W242">
            <v>217.24</v>
          </cell>
          <cell r="X242">
            <v>870.21</v>
          </cell>
          <cell r="Y242">
            <v>1069.8599999999999</v>
          </cell>
          <cell r="Z242">
            <v>896.03</v>
          </cell>
          <cell r="AA242">
            <v>8371.1652139484831</v>
          </cell>
          <cell r="AB242">
            <v>15631.385213948482</v>
          </cell>
          <cell r="AE242">
            <v>14200</v>
          </cell>
          <cell r="AF242">
            <v>0</v>
          </cell>
          <cell r="AG242">
            <v>0</v>
          </cell>
          <cell r="AH242">
            <v>3300</v>
          </cell>
          <cell r="AI242">
            <v>6000</v>
          </cell>
          <cell r="AJ242">
            <v>0</v>
          </cell>
          <cell r="AK242">
            <v>4100</v>
          </cell>
          <cell r="AL242">
            <v>0</v>
          </cell>
          <cell r="AM242">
            <v>27600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23017.82</v>
          </cell>
          <cell r="AX242">
            <v>0</v>
          </cell>
          <cell r="AY242">
            <v>0</v>
          </cell>
          <cell r="AZ242">
            <v>4392.24</v>
          </cell>
          <cell r="BA242">
            <v>8295.2099999999991</v>
          </cell>
          <cell r="BB242">
            <v>2109.8599999999997</v>
          </cell>
          <cell r="BC242">
            <v>7781.03</v>
          </cell>
          <cell r="BD242">
            <v>15626.165213948483</v>
          </cell>
          <cell r="BE242">
            <v>61222.325213948483</v>
          </cell>
          <cell r="BF242">
            <v>11.295631958293079</v>
          </cell>
          <cell r="BG242">
            <v>5420</v>
          </cell>
        </row>
        <row r="243">
          <cell r="A243" t="str">
            <v>000402</v>
          </cell>
          <cell r="B243" t="str">
            <v>Suomussalmi</v>
          </cell>
          <cell r="K243">
            <v>2309.9</v>
          </cell>
          <cell r="L243">
            <v>20</v>
          </cell>
          <cell r="M243">
            <v>0</v>
          </cell>
          <cell r="N243">
            <v>1192</v>
          </cell>
          <cell r="O243">
            <v>3421</v>
          </cell>
          <cell r="P243">
            <v>570</v>
          </cell>
          <cell r="Q243">
            <v>3246</v>
          </cell>
          <cell r="R243">
            <v>5260.5</v>
          </cell>
          <cell r="S243">
            <v>16019.4</v>
          </cell>
          <cell r="T243">
            <v>15806.529999999999</v>
          </cell>
          <cell r="U243">
            <v>0</v>
          </cell>
          <cell r="V243">
            <v>0</v>
          </cell>
          <cell r="W243">
            <v>461.49</v>
          </cell>
          <cell r="X243">
            <v>2618.73</v>
          </cell>
          <cell r="Y243">
            <v>293.64999999999998</v>
          </cell>
          <cell r="Z243">
            <v>734.17</v>
          </cell>
          <cell r="AA243">
            <v>6416.2522017388546</v>
          </cell>
          <cell r="AB243">
            <v>26330.822201738854</v>
          </cell>
          <cell r="AE243">
            <v>20000</v>
          </cell>
          <cell r="AF243">
            <v>0</v>
          </cell>
          <cell r="AG243">
            <v>0</v>
          </cell>
          <cell r="AH243">
            <v>4071.9</v>
          </cell>
          <cell r="AI243">
            <v>4000</v>
          </cell>
          <cell r="AJ243">
            <v>0</v>
          </cell>
          <cell r="AK243">
            <v>4000</v>
          </cell>
          <cell r="AL243">
            <v>10000</v>
          </cell>
          <cell r="AM243">
            <v>42071.9</v>
          </cell>
          <cell r="AN243">
            <v>12258.55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12258.55</v>
          </cell>
          <cell r="AW243">
            <v>50374.979999999996</v>
          </cell>
          <cell r="AX243">
            <v>20</v>
          </cell>
          <cell r="AY243">
            <v>0</v>
          </cell>
          <cell r="AZ243">
            <v>5725.39</v>
          </cell>
          <cell r="BA243">
            <v>10039.73</v>
          </cell>
          <cell r="BB243">
            <v>863.65</v>
          </cell>
          <cell r="BC243">
            <v>7980.17</v>
          </cell>
          <cell r="BD243">
            <v>21676.752201738855</v>
          </cell>
          <cell r="BE243">
            <v>96680.672201738838</v>
          </cell>
          <cell r="BF243">
            <v>3.4530044716503747</v>
          </cell>
          <cell r="BG243">
            <v>27999</v>
          </cell>
        </row>
        <row r="244">
          <cell r="A244" t="str">
            <v>000403</v>
          </cell>
          <cell r="B244" t="str">
            <v>Suonenjoki</v>
          </cell>
          <cell r="K244">
            <v>6904.77</v>
          </cell>
          <cell r="L244">
            <v>200</v>
          </cell>
          <cell r="M244">
            <v>0</v>
          </cell>
          <cell r="N244">
            <v>150</v>
          </cell>
          <cell r="O244">
            <v>400</v>
          </cell>
          <cell r="P244">
            <v>1080</v>
          </cell>
          <cell r="Q244">
            <v>1460</v>
          </cell>
          <cell r="R244">
            <v>5919</v>
          </cell>
          <cell r="S244">
            <v>16113.77</v>
          </cell>
          <cell r="T244">
            <v>27701.439999999999</v>
          </cell>
          <cell r="U244">
            <v>199.03</v>
          </cell>
          <cell r="V244">
            <v>0</v>
          </cell>
          <cell r="W244">
            <v>197.85</v>
          </cell>
          <cell r="X244">
            <v>154.94999999999999</v>
          </cell>
          <cell r="Y244">
            <v>243.6</v>
          </cell>
          <cell r="Z244">
            <v>211.58</v>
          </cell>
          <cell r="AA244">
            <v>5251.494128627648</v>
          </cell>
          <cell r="AB244">
            <v>33959.944128627641</v>
          </cell>
          <cell r="AE244">
            <v>19500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7400</v>
          </cell>
          <cell r="AM244">
            <v>26900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54106.21</v>
          </cell>
          <cell r="AX244">
            <v>399.03</v>
          </cell>
          <cell r="AY244">
            <v>0</v>
          </cell>
          <cell r="AZ244">
            <v>347.85</v>
          </cell>
          <cell r="BA244">
            <v>554.95000000000005</v>
          </cell>
          <cell r="BB244">
            <v>1323.6</v>
          </cell>
          <cell r="BC244">
            <v>1671.58</v>
          </cell>
          <cell r="BD244">
            <v>18570.494128627648</v>
          </cell>
          <cell r="BE244">
            <v>76973.714128627646</v>
          </cell>
          <cell r="BF244">
            <v>19.716627594423066</v>
          </cell>
          <cell r="BG244">
            <v>3904</v>
          </cell>
        </row>
        <row r="245">
          <cell r="A245" t="str">
            <v>000405</v>
          </cell>
          <cell r="B245" t="str">
            <v>Tervo</v>
          </cell>
          <cell r="K245">
            <v>880.79000000000008</v>
          </cell>
          <cell r="L245">
            <v>0</v>
          </cell>
          <cell r="M245">
            <v>0</v>
          </cell>
          <cell r="N245">
            <v>65</v>
          </cell>
          <cell r="O245">
            <v>1144</v>
          </cell>
          <cell r="P245">
            <v>0</v>
          </cell>
          <cell r="Q245">
            <v>0</v>
          </cell>
          <cell r="R245">
            <v>1412</v>
          </cell>
          <cell r="S245">
            <v>3501.79</v>
          </cell>
          <cell r="T245">
            <v>1313.87</v>
          </cell>
          <cell r="U245">
            <v>103</v>
          </cell>
          <cell r="V245">
            <v>0</v>
          </cell>
          <cell r="W245">
            <v>68.5</v>
          </cell>
          <cell r="X245">
            <v>1032.9000000000001</v>
          </cell>
          <cell r="Y245">
            <v>25.3</v>
          </cell>
          <cell r="Z245">
            <v>242.45</v>
          </cell>
          <cell r="AA245">
            <v>2401.8171556253292</v>
          </cell>
          <cell r="AB245">
            <v>5187.8371556253296</v>
          </cell>
          <cell r="AE245">
            <v>5000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5000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7194.66</v>
          </cell>
          <cell r="AX245">
            <v>103</v>
          </cell>
          <cell r="AY245">
            <v>0</v>
          </cell>
          <cell r="AZ245">
            <v>133.5</v>
          </cell>
          <cell r="BA245">
            <v>2176.9</v>
          </cell>
          <cell r="BB245">
            <v>25.3</v>
          </cell>
          <cell r="BC245">
            <v>242.45</v>
          </cell>
          <cell r="BD245">
            <v>3813.8171556253292</v>
          </cell>
          <cell r="BE245">
            <v>13689.627155625329</v>
          </cell>
          <cell r="BF245">
            <v>1.0152497148936019</v>
          </cell>
          <cell r="BG245">
            <v>13484</v>
          </cell>
        </row>
        <row r="246">
          <cell r="A246" t="str">
            <v>000408</v>
          </cell>
          <cell r="B246" t="str">
            <v>Vaala</v>
          </cell>
          <cell r="K246">
            <v>1818.04</v>
          </cell>
          <cell r="L246">
            <v>330</v>
          </cell>
          <cell r="M246">
            <v>0</v>
          </cell>
          <cell r="N246">
            <v>298</v>
          </cell>
          <cell r="O246">
            <v>275</v>
          </cell>
          <cell r="P246">
            <v>4240</v>
          </cell>
          <cell r="Q246">
            <v>415</v>
          </cell>
          <cell r="R246">
            <v>1464</v>
          </cell>
          <cell r="S246">
            <v>8840.0400000000009</v>
          </cell>
          <cell r="T246">
            <v>4998.0100000000011</v>
          </cell>
          <cell r="U246">
            <v>303.39999999999998</v>
          </cell>
          <cell r="V246">
            <v>0</v>
          </cell>
          <cell r="W246">
            <v>129.30000000000001</v>
          </cell>
          <cell r="X246">
            <v>1342.8</v>
          </cell>
          <cell r="Y246">
            <v>151.80000000000001</v>
          </cell>
          <cell r="Z246">
            <v>254.75</v>
          </cell>
          <cell r="AA246">
            <v>2172.3715028632241</v>
          </cell>
          <cell r="AB246">
            <v>9352.4315028632263</v>
          </cell>
          <cell r="AE246">
            <v>4000</v>
          </cell>
          <cell r="AF246">
            <v>0</v>
          </cell>
          <cell r="AG246">
            <v>0</v>
          </cell>
          <cell r="AH246">
            <v>0</v>
          </cell>
          <cell r="AI246">
            <v>1000</v>
          </cell>
          <cell r="AJ246">
            <v>0</v>
          </cell>
          <cell r="AK246">
            <v>0</v>
          </cell>
          <cell r="AL246">
            <v>0</v>
          </cell>
          <cell r="AM246">
            <v>5000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10816.050000000001</v>
          </cell>
          <cell r="AX246">
            <v>633.4</v>
          </cell>
          <cell r="AY246">
            <v>0</v>
          </cell>
          <cell r="AZ246">
            <v>427.3</v>
          </cell>
          <cell r="BA246">
            <v>2617.8000000000002</v>
          </cell>
          <cell r="BB246">
            <v>4391.8</v>
          </cell>
          <cell r="BC246">
            <v>669.75</v>
          </cell>
          <cell r="BD246">
            <v>3636.3715028632241</v>
          </cell>
          <cell r="BE246">
            <v>23192.471502863224</v>
          </cell>
          <cell r="BF246">
            <v>9.4393453410106734</v>
          </cell>
          <cell r="BG246">
            <v>2457</v>
          </cell>
        </row>
        <row r="247">
          <cell r="A247" t="str">
            <v>000409</v>
          </cell>
          <cell r="B247" t="str">
            <v>Valtimo</v>
          </cell>
          <cell r="K247">
            <v>819.36</v>
          </cell>
          <cell r="L247">
            <v>0</v>
          </cell>
          <cell r="M247">
            <v>0</v>
          </cell>
          <cell r="N247">
            <v>140</v>
          </cell>
          <cell r="O247">
            <v>273</v>
          </cell>
          <cell r="P247">
            <v>600</v>
          </cell>
          <cell r="Q247">
            <v>500</v>
          </cell>
          <cell r="R247">
            <v>1889</v>
          </cell>
          <cell r="S247">
            <v>4221.3600000000006</v>
          </cell>
          <cell r="T247">
            <v>1050.24</v>
          </cell>
          <cell r="U247">
            <v>74.099999999999994</v>
          </cell>
          <cell r="V247">
            <v>0</v>
          </cell>
          <cell r="W247">
            <v>181.03</v>
          </cell>
          <cell r="X247">
            <v>346.6</v>
          </cell>
          <cell r="Y247">
            <v>60</v>
          </cell>
          <cell r="Z247">
            <v>82.75</v>
          </cell>
          <cell r="AA247">
            <v>1425.7877291629286</v>
          </cell>
          <cell r="AB247">
            <v>3220.5077291629286</v>
          </cell>
          <cell r="AE247">
            <v>3556.9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3556.9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5426.5</v>
          </cell>
          <cell r="AX247">
            <v>74.099999999999994</v>
          </cell>
          <cell r="AY247">
            <v>0</v>
          </cell>
          <cell r="AZ247">
            <v>321.02999999999997</v>
          </cell>
          <cell r="BA247">
            <v>619.6</v>
          </cell>
          <cell r="BB247">
            <v>660</v>
          </cell>
          <cell r="BC247">
            <v>582.75</v>
          </cell>
          <cell r="BD247">
            <v>3314.7877291629284</v>
          </cell>
          <cell r="BE247">
            <v>10998.76772916293</v>
          </cell>
          <cell r="BF247">
            <v>6.0102555897065191</v>
          </cell>
          <cell r="BG247">
            <v>1830</v>
          </cell>
        </row>
        <row r="248">
          <cell r="A248" t="str">
            <v>000410</v>
          </cell>
          <cell r="B248" t="str">
            <v>Varkaus</v>
          </cell>
          <cell r="K248">
            <v>7576.59</v>
          </cell>
          <cell r="L248">
            <v>477.9</v>
          </cell>
          <cell r="M248">
            <v>0</v>
          </cell>
          <cell r="N248">
            <v>809</v>
          </cell>
          <cell r="O248">
            <v>805.6</v>
          </cell>
          <cell r="P248">
            <v>1150</v>
          </cell>
          <cell r="Q248">
            <v>1600</v>
          </cell>
          <cell r="R248">
            <v>19133</v>
          </cell>
          <cell r="S248">
            <v>31552.09</v>
          </cell>
          <cell r="T248">
            <v>18538.810000000005</v>
          </cell>
          <cell r="U248">
            <v>260.95</v>
          </cell>
          <cell r="V248">
            <v>0</v>
          </cell>
          <cell r="W248">
            <v>616.70000000000005</v>
          </cell>
          <cell r="X248">
            <v>401.9</v>
          </cell>
          <cell r="Y248">
            <v>0</v>
          </cell>
          <cell r="Z248">
            <v>701.3</v>
          </cell>
          <cell r="AA248">
            <v>5538.1718149783592</v>
          </cell>
          <cell r="AB248">
            <v>26057.831814978366</v>
          </cell>
          <cell r="AE248">
            <v>39540</v>
          </cell>
          <cell r="AF248">
            <v>0</v>
          </cell>
          <cell r="AG248">
            <v>0</v>
          </cell>
          <cell r="AH248">
            <v>2500</v>
          </cell>
          <cell r="AI248">
            <v>0</v>
          </cell>
          <cell r="AJ248">
            <v>0</v>
          </cell>
          <cell r="AK248">
            <v>3500</v>
          </cell>
          <cell r="AL248">
            <v>1000</v>
          </cell>
          <cell r="AM248">
            <v>46540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65655.400000000009</v>
          </cell>
          <cell r="AX248">
            <v>738.84999999999991</v>
          </cell>
          <cell r="AY248">
            <v>0</v>
          </cell>
          <cell r="AZ248">
            <v>3925.7</v>
          </cell>
          <cell r="BA248">
            <v>1207.5</v>
          </cell>
          <cell r="BB248">
            <v>1150</v>
          </cell>
          <cell r="BC248">
            <v>5801.3</v>
          </cell>
          <cell r="BD248">
            <v>25671.171814978359</v>
          </cell>
          <cell r="BE248">
            <v>104149.92181497837</v>
          </cell>
          <cell r="BF248">
            <v>25.735093109705552</v>
          </cell>
          <cell r="BG248">
            <v>4047</v>
          </cell>
        </row>
        <row r="249">
          <cell r="A249" t="str">
            <v>000411</v>
          </cell>
          <cell r="B249" t="str">
            <v>Varpaisjärvi</v>
          </cell>
          <cell r="K249">
            <v>996.08</v>
          </cell>
          <cell r="L249">
            <v>30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370</v>
          </cell>
          <cell r="R249">
            <v>2648</v>
          </cell>
          <cell r="S249">
            <v>4044.08</v>
          </cell>
          <cell r="T249">
            <v>1560.09</v>
          </cell>
          <cell r="U249">
            <v>85.5</v>
          </cell>
          <cell r="V249">
            <v>0</v>
          </cell>
          <cell r="W249">
            <v>151.44999999999999</v>
          </cell>
          <cell r="X249">
            <v>174.65</v>
          </cell>
          <cell r="Y249">
            <v>177.6</v>
          </cell>
          <cell r="Z249">
            <v>60.23</v>
          </cell>
          <cell r="AA249">
            <v>1999.3323408351143</v>
          </cell>
          <cell r="AB249">
            <v>4208.8523408351139</v>
          </cell>
          <cell r="AE249">
            <v>5710.35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800</v>
          </cell>
          <cell r="AM249">
            <v>6510.35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8266.52</v>
          </cell>
          <cell r="AX249">
            <v>115.5</v>
          </cell>
          <cell r="AY249">
            <v>0</v>
          </cell>
          <cell r="AZ249">
            <v>151.44999999999999</v>
          </cell>
          <cell r="BA249">
            <v>174.65</v>
          </cell>
          <cell r="BB249">
            <v>177.6</v>
          </cell>
          <cell r="BC249">
            <v>430.23</v>
          </cell>
          <cell r="BD249">
            <v>5447.3323408351143</v>
          </cell>
          <cell r="BE249">
            <v>14763.282340835114</v>
          </cell>
          <cell r="BF249">
            <v>0.77713756597542316</v>
          </cell>
          <cell r="BG249">
            <v>18997</v>
          </cell>
        </row>
        <row r="250">
          <cell r="A250" t="str">
            <v>000413</v>
          </cell>
          <cell r="B250" t="str">
            <v>Vesanto</v>
          </cell>
          <cell r="K250">
            <v>1779.0700000000002</v>
          </cell>
          <cell r="L250">
            <v>0</v>
          </cell>
          <cell r="M250">
            <v>0</v>
          </cell>
          <cell r="N250">
            <v>70</v>
          </cell>
          <cell r="O250">
            <v>50</v>
          </cell>
          <cell r="P250">
            <v>420</v>
          </cell>
          <cell r="Q250">
            <v>200</v>
          </cell>
          <cell r="R250">
            <v>2059.3000000000002</v>
          </cell>
          <cell r="S250">
            <v>4578.3700000000008</v>
          </cell>
          <cell r="T250">
            <v>11157.4</v>
          </cell>
          <cell r="U250">
            <v>40.25</v>
          </cell>
          <cell r="V250">
            <v>0</v>
          </cell>
          <cell r="W250">
            <v>607.01</v>
          </cell>
          <cell r="X250">
            <v>134.30000000000001</v>
          </cell>
          <cell r="Y250">
            <v>57.15</v>
          </cell>
          <cell r="Z250">
            <v>114.4</v>
          </cell>
          <cell r="AA250">
            <v>2886.704020969597</v>
          </cell>
          <cell r="AB250">
            <v>14997.214020969595</v>
          </cell>
          <cell r="AE250">
            <v>2500</v>
          </cell>
          <cell r="AF250">
            <v>0</v>
          </cell>
          <cell r="AG250">
            <v>0</v>
          </cell>
          <cell r="AH250">
            <v>1000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3500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15436.47</v>
          </cell>
          <cell r="AX250">
            <v>40.25</v>
          </cell>
          <cell r="AY250">
            <v>0</v>
          </cell>
          <cell r="AZ250">
            <v>1677.01</v>
          </cell>
          <cell r="BA250">
            <v>184.3</v>
          </cell>
          <cell r="BB250">
            <v>477.15</v>
          </cell>
          <cell r="BC250">
            <v>314.39999999999998</v>
          </cell>
          <cell r="BD250">
            <v>4946.0040209695971</v>
          </cell>
          <cell r="BE250">
            <v>23075.5840209696</v>
          </cell>
          <cell r="BF250">
            <v>2.9324671522391155</v>
          </cell>
          <cell r="BG250">
            <v>7869</v>
          </cell>
        </row>
        <row r="251">
          <cell r="A251" t="str">
            <v>000415</v>
          </cell>
          <cell r="B251" t="str">
            <v>Vieremä</v>
          </cell>
          <cell r="K251">
            <v>6529.9800000000005</v>
          </cell>
          <cell r="L251">
            <v>0</v>
          </cell>
          <cell r="M251">
            <v>0</v>
          </cell>
          <cell r="N251">
            <v>80.239999999999995</v>
          </cell>
          <cell r="O251">
            <v>400</v>
          </cell>
          <cell r="P251">
            <v>1050</v>
          </cell>
          <cell r="Q251">
            <v>0</v>
          </cell>
          <cell r="R251">
            <v>1312</v>
          </cell>
          <cell r="S251">
            <v>9372.2200000000012</v>
          </cell>
          <cell r="T251">
            <v>6157.0499999999993</v>
          </cell>
          <cell r="U251">
            <v>379.05</v>
          </cell>
          <cell r="V251">
            <v>0</v>
          </cell>
          <cell r="W251">
            <v>39.6</v>
          </cell>
          <cell r="X251">
            <v>33.85</v>
          </cell>
          <cell r="Y251">
            <v>45.11</v>
          </cell>
          <cell r="Z251">
            <v>21.4</v>
          </cell>
          <cell r="AA251">
            <v>4601.8633573727202</v>
          </cell>
          <cell r="AB251">
            <v>11277.92335737272</v>
          </cell>
          <cell r="AE251">
            <v>0</v>
          </cell>
          <cell r="AF251">
            <v>0</v>
          </cell>
          <cell r="AG251">
            <v>0</v>
          </cell>
          <cell r="AH251">
            <v>448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448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12687.029999999999</v>
          </cell>
          <cell r="AX251">
            <v>379.05</v>
          </cell>
          <cell r="AY251">
            <v>0</v>
          </cell>
          <cell r="AZ251">
            <v>567.84</v>
          </cell>
          <cell r="BA251">
            <v>433.85</v>
          </cell>
          <cell r="BB251">
            <v>1095.1099999999999</v>
          </cell>
          <cell r="BC251">
            <v>21.4</v>
          </cell>
          <cell r="BD251">
            <v>5913.8633573727202</v>
          </cell>
          <cell r="BE251">
            <v>21098.143357372719</v>
          </cell>
          <cell r="BF251">
            <v>7.1982747722186007</v>
          </cell>
          <cell r="BG251">
            <v>2931</v>
          </cell>
        </row>
        <row r="252">
          <cell r="A252" t="str">
            <v>000420</v>
          </cell>
          <cell r="B252" t="str">
            <v>Alajärvi</v>
          </cell>
          <cell r="K252">
            <v>5582.0300000000007</v>
          </cell>
          <cell r="L252">
            <v>4941</v>
          </cell>
          <cell r="M252">
            <v>0</v>
          </cell>
          <cell r="N252">
            <v>255</v>
          </cell>
          <cell r="O252">
            <v>17493.009999999998</v>
          </cell>
          <cell r="P252">
            <v>155</v>
          </cell>
          <cell r="Q252">
            <v>2454.64</v>
          </cell>
          <cell r="R252">
            <v>24541.200000000001</v>
          </cell>
          <cell r="S252">
            <v>55421.880000000005</v>
          </cell>
          <cell r="T252">
            <v>5722.869999999999</v>
          </cell>
          <cell r="U252">
            <v>5015.1400000000003</v>
          </cell>
          <cell r="V252">
            <v>0</v>
          </cell>
          <cell r="W252">
            <v>1169.8399999999999</v>
          </cell>
          <cell r="X252">
            <v>2376.3700000000003</v>
          </cell>
          <cell r="Y252">
            <v>859.93</v>
          </cell>
          <cell r="Z252">
            <v>1958.39</v>
          </cell>
          <cell r="AA252">
            <v>6864.9193329130467</v>
          </cell>
          <cell r="AB252">
            <v>23967.459332913048</v>
          </cell>
          <cell r="AE252">
            <v>8000</v>
          </cell>
          <cell r="AF252">
            <v>8000</v>
          </cell>
          <cell r="AG252">
            <v>0</v>
          </cell>
          <cell r="AH252">
            <v>2000</v>
          </cell>
          <cell r="AI252">
            <v>8000</v>
          </cell>
          <cell r="AJ252">
            <v>2000</v>
          </cell>
          <cell r="AK252">
            <v>2000</v>
          </cell>
          <cell r="AL252">
            <v>1000</v>
          </cell>
          <cell r="AM252">
            <v>31000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19304.900000000001</v>
          </cell>
          <cell r="AX252">
            <v>17956.14</v>
          </cell>
          <cell r="AY252">
            <v>0</v>
          </cell>
          <cell r="AZ252">
            <v>3424.84</v>
          </cell>
          <cell r="BA252">
            <v>27869.379999999997</v>
          </cell>
          <cell r="BB252">
            <v>3014.93</v>
          </cell>
          <cell r="BC252">
            <v>6413.03</v>
          </cell>
          <cell r="BD252">
            <v>32406.119332913047</v>
          </cell>
          <cell r="BE252">
            <v>110389.33933291305</v>
          </cell>
          <cell r="BF252">
            <v>122.38285957085704</v>
          </cell>
          <cell r="BG252">
            <v>902</v>
          </cell>
        </row>
        <row r="253">
          <cell r="A253" t="str">
            <v>000421</v>
          </cell>
          <cell r="B253" t="str">
            <v>Alavus</v>
          </cell>
          <cell r="K253">
            <v>10561.09</v>
          </cell>
          <cell r="L253">
            <v>9353</v>
          </cell>
          <cell r="M253">
            <v>0</v>
          </cell>
          <cell r="N253">
            <v>757</v>
          </cell>
          <cell r="O253">
            <v>4979.53</v>
          </cell>
          <cell r="P253">
            <v>930</v>
          </cell>
          <cell r="Q253">
            <v>4463.75</v>
          </cell>
          <cell r="R253">
            <v>13931</v>
          </cell>
          <cell r="S253">
            <v>44975.369999999995</v>
          </cell>
          <cell r="T253">
            <v>8183.0900000000011</v>
          </cell>
          <cell r="U253">
            <v>6768.91</v>
          </cell>
          <cell r="V253">
            <v>0</v>
          </cell>
          <cell r="W253">
            <v>2557.35</v>
          </cell>
          <cell r="X253">
            <v>3797.9500000000003</v>
          </cell>
          <cell r="Y253">
            <v>6127.06</v>
          </cell>
          <cell r="Z253">
            <v>3076.08</v>
          </cell>
          <cell r="AA253">
            <v>6346.617348914282</v>
          </cell>
          <cell r="AB253">
            <v>36857.057348914284</v>
          </cell>
          <cell r="AE253">
            <v>20900</v>
          </cell>
          <cell r="AF253">
            <v>2460</v>
          </cell>
          <cell r="AG253">
            <v>0</v>
          </cell>
          <cell r="AH253">
            <v>3600</v>
          </cell>
          <cell r="AI253">
            <v>8860</v>
          </cell>
          <cell r="AJ253">
            <v>8550</v>
          </cell>
          <cell r="AK253">
            <v>4964</v>
          </cell>
          <cell r="AL253">
            <v>3000</v>
          </cell>
          <cell r="AM253">
            <v>52334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39644.18</v>
          </cell>
          <cell r="AX253">
            <v>18581.91</v>
          </cell>
          <cell r="AY253">
            <v>0</v>
          </cell>
          <cell r="AZ253">
            <v>6914.35</v>
          </cell>
          <cell r="BA253">
            <v>17637.48</v>
          </cell>
          <cell r="BB253">
            <v>15607.060000000001</v>
          </cell>
          <cell r="BC253">
            <v>12503.83</v>
          </cell>
          <cell r="BD253">
            <v>23277.617348914282</v>
          </cell>
          <cell r="BE253">
            <v>134166.42734891427</v>
          </cell>
          <cell r="BF253">
            <v>36.359465406209829</v>
          </cell>
          <cell r="BG253">
            <v>3690</v>
          </cell>
        </row>
        <row r="254">
          <cell r="A254" t="str">
            <v>000422</v>
          </cell>
          <cell r="B254" t="str">
            <v>Evijärvi</v>
          </cell>
          <cell r="K254">
            <v>3272.2899999999995</v>
          </cell>
          <cell r="L254">
            <v>1050</v>
          </cell>
          <cell r="M254">
            <v>0</v>
          </cell>
          <cell r="N254">
            <v>880</v>
          </cell>
          <cell r="O254">
            <v>510</v>
          </cell>
          <cell r="P254">
            <v>20</v>
          </cell>
          <cell r="Q254">
            <v>230</v>
          </cell>
          <cell r="R254">
            <v>2631</v>
          </cell>
          <cell r="S254">
            <v>8593.2899999999991</v>
          </cell>
          <cell r="T254">
            <v>3402.4000000000005</v>
          </cell>
          <cell r="U254">
            <v>378</v>
          </cell>
          <cell r="V254">
            <v>0</v>
          </cell>
          <cell r="W254">
            <v>165.92</v>
          </cell>
          <cell r="X254">
            <v>2641.6</v>
          </cell>
          <cell r="Y254">
            <v>248.5</v>
          </cell>
          <cell r="Z254">
            <v>103.65</v>
          </cell>
          <cell r="AA254">
            <v>4999.6607206221561</v>
          </cell>
          <cell r="AB254">
            <v>11939.730720622156</v>
          </cell>
          <cell r="AE254">
            <v>1400</v>
          </cell>
          <cell r="AF254">
            <v>250</v>
          </cell>
          <cell r="AG254">
            <v>0</v>
          </cell>
          <cell r="AH254">
            <v>475</v>
          </cell>
          <cell r="AI254">
            <v>0</v>
          </cell>
          <cell r="AJ254">
            <v>0</v>
          </cell>
          <cell r="AK254">
            <v>0</v>
          </cell>
          <cell r="AL254">
            <v>650</v>
          </cell>
          <cell r="AM254">
            <v>2775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8074.6900000000005</v>
          </cell>
          <cell r="AX254">
            <v>1678</v>
          </cell>
          <cell r="AY254">
            <v>0</v>
          </cell>
          <cell r="AZ254">
            <v>1520.92</v>
          </cell>
          <cell r="BA254">
            <v>3151.6</v>
          </cell>
          <cell r="BB254">
            <v>268.5</v>
          </cell>
          <cell r="BC254">
            <v>333.65</v>
          </cell>
          <cell r="BD254">
            <v>8280.6607206221561</v>
          </cell>
          <cell r="BE254">
            <v>23308.020720622157</v>
          </cell>
          <cell r="BF254">
            <v>2.7092898663980187</v>
          </cell>
          <cell r="BG254">
            <v>8603</v>
          </cell>
        </row>
        <row r="255">
          <cell r="A255" t="str">
            <v>000423</v>
          </cell>
          <cell r="B255" t="str">
            <v>Honkajoki</v>
          </cell>
          <cell r="K255">
            <v>328.11</v>
          </cell>
          <cell r="L255">
            <v>30</v>
          </cell>
          <cell r="M255">
            <v>0</v>
          </cell>
          <cell r="N255">
            <v>0</v>
          </cell>
          <cell r="O255">
            <v>15</v>
          </cell>
          <cell r="P255">
            <v>160</v>
          </cell>
          <cell r="Q255">
            <v>360</v>
          </cell>
          <cell r="R255">
            <v>658</v>
          </cell>
          <cell r="S255">
            <v>1551.1100000000001</v>
          </cell>
          <cell r="T255">
            <v>3211.67</v>
          </cell>
          <cell r="U255">
            <v>2110.17</v>
          </cell>
          <cell r="V255">
            <v>0</v>
          </cell>
          <cell r="W255">
            <v>44.8</v>
          </cell>
          <cell r="X255">
            <v>124.6</v>
          </cell>
          <cell r="Y255">
            <v>12.85</v>
          </cell>
          <cell r="Z255">
            <v>0</v>
          </cell>
          <cell r="AA255">
            <v>2552.1683666500703</v>
          </cell>
          <cell r="AB255">
            <v>8056.2583666500714</v>
          </cell>
          <cell r="AE255">
            <v>2000</v>
          </cell>
          <cell r="AF255">
            <v>2000</v>
          </cell>
          <cell r="AG255">
            <v>0</v>
          </cell>
          <cell r="AH255">
            <v>600</v>
          </cell>
          <cell r="AI255">
            <v>0</v>
          </cell>
          <cell r="AJ255">
            <v>0</v>
          </cell>
          <cell r="AK255">
            <v>400</v>
          </cell>
          <cell r="AL255">
            <v>0</v>
          </cell>
          <cell r="AM255">
            <v>5000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5539.7800000000007</v>
          </cell>
          <cell r="AX255">
            <v>4140.17</v>
          </cell>
          <cell r="AY255">
            <v>0</v>
          </cell>
          <cell r="AZ255">
            <v>644.79999999999995</v>
          </cell>
          <cell r="BA255">
            <v>139.6</v>
          </cell>
          <cell r="BB255">
            <v>172.85</v>
          </cell>
          <cell r="BC255">
            <v>760</v>
          </cell>
          <cell r="BD255">
            <v>3210.1683666500703</v>
          </cell>
          <cell r="BE255">
            <v>14607.368366650071</v>
          </cell>
          <cell r="BF255">
            <v>2.4353731855035132</v>
          </cell>
          <cell r="BG255">
            <v>5998</v>
          </cell>
        </row>
        <row r="256">
          <cell r="A256" t="str">
            <v>000424</v>
          </cell>
          <cell r="B256" t="str">
            <v>Ilmajoki</v>
          </cell>
          <cell r="K256">
            <v>7344.3700000000008</v>
          </cell>
          <cell r="L256">
            <v>8514.25</v>
          </cell>
          <cell r="M256">
            <v>0</v>
          </cell>
          <cell r="N256">
            <v>930</v>
          </cell>
          <cell r="O256">
            <v>6180.98</v>
          </cell>
          <cell r="P256">
            <v>860</v>
          </cell>
          <cell r="Q256">
            <v>1489</v>
          </cell>
          <cell r="R256">
            <v>8528</v>
          </cell>
          <cell r="S256">
            <v>33846.600000000006</v>
          </cell>
          <cell r="T256">
            <v>6101.0600000000013</v>
          </cell>
          <cell r="U256">
            <v>3901.27</v>
          </cell>
          <cell r="V256">
            <v>0</v>
          </cell>
          <cell r="W256">
            <v>282.31</v>
          </cell>
          <cell r="X256">
            <v>5096.9400000000005</v>
          </cell>
          <cell r="Y256">
            <v>97.25</v>
          </cell>
          <cell r="Z256">
            <v>1671.93</v>
          </cell>
          <cell r="AA256">
            <v>11123.747133219815</v>
          </cell>
          <cell r="AB256">
            <v>28274.507133219817</v>
          </cell>
          <cell r="AE256">
            <v>16200</v>
          </cell>
          <cell r="AF256">
            <v>8108.99</v>
          </cell>
          <cell r="AG256">
            <v>0</v>
          </cell>
          <cell r="AH256">
            <v>1080</v>
          </cell>
          <cell r="AI256">
            <v>5000</v>
          </cell>
          <cell r="AJ256">
            <v>0</v>
          </cell>
          <cell r="AK256">
            <v>2520</v>
          </cell>
          <cell r="AL256">
            <v>300</v>
          </cell>
          <cell r="AM256">
            <v>33208.99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29645.43</v>
          </cell>
          <cell r="AX256">
            <v>20524.510000000002</v>
          </cell>
          <cell r="AY256">
            <v>0</v>
          </cell>
          <cell r="AZ256">
            <v>2292.31</v>
          </cell>
          <cell r="BA256">
            <v>16277.92</v>
          </cell>
          <cell r="BB256">
            <v>957.25</v>
          </cell>
          <cell r="BC256">
            <v>5680.93</v>
          </cell>
          <cell r="BD256">
            <v>19951.747133219815</v>
          </cell>
          <cell r="BE256">
            <v>95330.097133219824</v>
          </cell>
          <cell r="BF256">
            <v>3.7925722920599867</v>
          </cell>
          <cell r="BG256">
            <v>25136</v>
          </cell>
        </row>
        <row r="257">
          <cell r="A257" t="str">
            <v>000425</v>
          </cell>
          <cell r="B257" t="str">
            <v>Isojoki</v>
          </cell>
          <cell r="K257">
            <v>898.96</v>
          </cell>
          <cell r="L257">
            <v>5</v>
          </cell>
          <cell r="M257">
            <v>0</v>
          </cell>
          <cell r="N257">
            <v>25</v>
          </cell>
          <cell r="O257">
            <v>50</v>
          </cell>
          <cell r="P257">
            <v>0</v>
          </cell>
          <cell r="Q257">
            <v>20</v>
          </cell>
          <cell r="R257">
            <v>1477</v>
          </cell>
          <cell r="S257">
            <v>2475.96</v>
          </cell>
          <cell r="T257">
            <v>1522.93</v>
          </cell>
          <cell r="U257">
            <v>1119.27</v>
          </cell>
          <cell r="V257">
            <v>0</v>
          </cell>
          <cell r="W257">
            <v>85.35</v>
          </cell>
          <cell r="X257">
            <v>148.5</v>
          </cell>
          <cell r="Y257">
            <v>264.7</v>
          </cell>
          <cell r="Z257">
            <v>124.42</v>
          </cell>
          <cell r="AA257">
            <v>2629.1977952725292</v>
          </cell>
          <cell r="AB257">
            <v>5894.3677952725284</v>
          </cell>
          <cell r="AE257">
            <v>0</v>
          </cell>
          <cell r="AF257">
            <v>3200</v>
          </cell>
          <cell r="AG257">
            <v>0</v>
          </cell>
          <cell r="AH257">
            <v>0</v>
          </cell>
          <cell r="AI257">
            <v>0</v>
          </cell>
          <cell r="AJ257">
            <v>1600</v>
          </cell>
          <cell r="AK257">
            <v>0</v>
          </cell>
          <cell r="AL257">
            <v>0</v>
          </cell>
          <cell r="AM257">
            <v>4800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2421.8900000000003</v>
          </cell>
          <cell r="AX257">
            <v>4324.2700000000004</v>
          </cell>
          <cell r="AY257">
            <v>0</v>
          </cell>
          <cell r="AZ257">
            <v>110.35</v>
          </cell>
          <cell r="BA257">
            <v>198.5</v>
          </cell>
          <cell r="BB257">
            <v>1864.7</v>
          </cell>
          <cell r="BC257">
            <v>144.42000000000002</v>
          </cell>
          <cell r="BD257">
            <v>4106.1977952725292</v>
          </cell>
          <cell r="BE257">
            <v>13170.327795272529</v>
          </cell>
          <cell r="BF257">
            <v>1.6434149981622821</v>
          </cell>
          <cell r="BG257">
            <v>8014</v>
          </cell>
        </row>
        <row r="258">
          <cell r="A258" t="str">
            <v>000426</v>
          </cell>
          <cell r="B258" t="str">
            <v>Isokyrö</v>
          </cell>
          <cell r="K258">
            <v>1629.0800000000002</v>
          </cell>
          <cell r="L258">
            <v>2451.35</v>
          </cell>
          <cell r="M258">
            <v>0</v>
          </cell>
          <cell r="N258">
            <v>730</v>
          </cell>
          <cell r="O258">
            <v>3419.64</v>
          </cell>
          <cell r="P258">
            <v>790</v>
          </cell>
          <cell r="Q258">
            <v>5519.9</v>
          </cell>
          <cell r="R258">
            <v>5077.92</v>
          </cell>
          <cell r="S258">
            <v>19617.89</v>
          </cell>
          <cell r="T258">
            <v>10594.699999999999</v>
          </cell>
          <cell r="U258">
            <v>828.61</v>
          </cell>
          <cell r="V258">
            <v>0</v>
          </cell>
          <cell r="W258">
            <v>1129.5</v>
          </cell>
          <cell r="X258">
            <v>644.97</v>
          </cell>
          <cell r="Y258">
            <v>633.30999999999995</v>
          </cell>
          <cell r="Z258">
            <v>2020.86</v>
          </cell>
          <cell r="AA258">
            <v>3246.4846164066621</v>
          </cell>
          <cell r="AB258">
            <v>19098.434616406659</v>
          </cell>
          <cell r="AE258">
            <v>5100</v>
          </cell>
          <cell r="AF258">
            <v>1160</v>
          </cell>
          <cell r="AG258">
            <v>0</v>
          </cell>
          <cell r="AH258">
            <v>350</v>
          </cell>
          <cell r="AI258">
            <v>5417.67</v>
          </cell>
          <cell r="AJ258">
            <v>370</v>
          </cell>
          <cell r="AK258">
            <v>1560</v>
          </cell>
          <cell r="AL258">
            <v>1200</v>
          </cell>
          <cell r="AM258">
            <v>15157.67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17323.78</v>
          </cell>
          <cell r="AX258">
            <v>4439.96</v>
          </cell>
          <cell r="AY258">
            <v>0</v>
          </cell>
          <cell r="AZ258">
            <v>2209.5</v>
          </cell>
          <cell r="BA258">
            <v>9482.2799999999988</v>
          </cell>
          <cell r="BB258">
            <v>1793.31</v>
          </cell>
          <cell r="BC258">
            <v>9100.7599999999984</v>
          </cell>
          <cell r="BD258">
            <v>9524.4046164066622</v>
          </cell>
          <cell r="BE258">
            <v>53873.994616406657</v>
          </cell>
          <cell r="BF258">
            <v>5.2047140002325047</v>
          </cell>
          <cell r="BG258">
            <v>10351</v>
          </cell>
        </row>
        <row r="259">
          <cell r="A259" t="str">
            <v>000432</v>
          </cell>
          <cell r="B259" t="str">
            <v>Karijoki</v>
          </cell>
          <cell r="K259">
            <v>314.69</v>
          </cell>
          <cell r="L259">
            <v>1470</v>
          </cell>
          <cell r="M259">
            <v>0</v>
          </cell>
          <cell r="N259">
            <v>170</v>
          </cell>
          <cell r="O259">
            <v>0</v>
          </cell>
          <cell r="P259">
            <v>0</v>
          </cell>
          <cell r="Q259">
            <v>560</v>
          </cell>
          <cell r="R259">
            <v>367</v>
          </cell>
          <cell r="S259">
            <v>2881.69</v>
          </cell>
          <cell r="T259">
            <v>674.54</v>
          </cell>
          <cell r="U259">
            <v>727.45</v>
          </cell>
          <cell r="V259">
            <v>0</v>
          </cell>
          <cell r="W259">
            <v>167.38</v>
          </cell>
          <cell r="X259">
            <v>203.65</v>
          </cell>
          <cell r="Y259">
            <v>140.05000000000001</v>
          </cell>
          <cell r="Z259">
            <v>1094.95</v>
          </cell>
          <cell r="AA259">
            <v>2796.8842668461498</v>
          </cell>
          <cell r="AB259">
            <v>5804.9042668461498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989.23</v>
          </cell>
          <cell r="AX259">
            <v>2197.4499999999998</v>
          </cell>
          <cell r="AY259">
            <v>0</v>
          </cell>
          <cell r="AZ259">
            <v>337.38</v>
          </cell>
          <cell r="BA259">
            <v>203.65</v>
          </cell>
          <cell r="BB259">
            <v>140.05000000000001</v>
          </cell>
          <cell r="BC259">
            <v>1654.95</v>
          </cell>
          <cell r="BD259">
            <v>3163.8842668461498</v>
          </cell>
          <cell r="BE259">
            <v>8686.5942668461503</v>
          </cell>
          <cell r="BF259">
            <v>0.21913709048552346</v>
          </cell>
          <cell r="BG259">
            <v>39640</v>
          </cell>
        </row>
        <row r="260">
          <cell r="A260" t="str">
            <v>000433</v>
          </cell>
          <cell r="B260" t="str">
            <v>Karstula</v>
          </cell>
          <cell r="K260">
            <v>2069.56</v>
          </cell>
          <cell r="L260">
            <v>2887.6</v>
          </cell>
          <cell r="M260">
            <v>0</v>
          </cell>
          <cell r="N260">
            <v>85</v>
          </cell>
          <cell r="O260">
            <v>85</v>
          </cell>
          <cell r="P260">
            <v>0</v>
          </cell>
          <cell r="Q260">
            <v>7596.04</v>
          </cell>
          <cell r="R260">
            <v>3913</v>
          </cell>
          <cell r="S260">
            <v>16636.2</v>
          </cell>
          <cell r="T260">
            <v>3498.2200000000003</v>
          </cell>
          <cell r="U260">
            <v>4555.43</v>
          </cell>
          <cell r="V260">
            <v>0</v>
          </cell>
          <cell r="W260">
            <v>107.4</v>
          </cell>
          <cell r="X260">
            <v>190.05</v>
          </cell>
          <cell r="Y260">
            <v>143.15</v>
          </cell>
          <cell r="Z260">
            <v>172.8</v>
          </cell>
          <cell r="AA260">
            <v>4094.3947032669003</v>
          </cell>
          <cell r="AB260">
            <v>12761.4447032669</v>
          </cell>
          <cell r="AE260">
            <v>15000</v>
          </cell>
          <cell r="AF260">
            <v>10000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3000</v>
          </cell>
          <cell r="AM260">
            <v>28000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20567.78</v>
          </cell>
          <cell r="AX260">
            <v>17443.03</v>
          </cell>
          <cell r="AY260">
            <v>0</v>
          </cell>
          <cell r="AZ260">
            <v>192.4</v>
          </cell>
          <cell r="BA260">
            <v>275.05</v>
          </cell>
          <cell r="BB260">
            <v>143.15</v>
          </cell>
          <cell r="BC260">
            <v>7768.84</v>
          </cell>
          <cell r="BD260">
            <v>11007.3947032669</v>
          </cell>
          <cell r="BE260">
            <v>57397.644703266902</v>
          </cell>
          <cell r="BF260">
            <v>1.1123574554896687</v>
          </cell>
          <cell r="BG260">
            <v>51600</v>
          </cell>
        </row>
        <row r="261">
          <cell r="A261" t="str">
            <v>000434</v>
          </cell>
          <cell r="B261" t="str">
            <v>Karvia</v>
          </cell>
          <cell r="K261">
            <v>766.81000000000006</v>
          </cell>
          <cell r="L261">
            <v>0</v>
          </cell>
          <cell r="M261">
            <v>0</v>
          </cell>
          <cell r="N261">
            <v>0</v>
          </cell>
          <cell r="O261">
            <v>4831.5</v>
          </cell>
          <cell r="P261">
            <v>480</v>
          </cell>
          <cell r="Q261">
            <v>100</v>
          </cell>
          <cell r="R261">
            <v>1100</v>
          </cell>
          <cell r="S261">
            <v>7278.31</v>
          </cell>
          <cell r="T261">
            <v>972.25000000000011</v>
          </cell>
          <cell r="U261">
            <v>184.2</v>
          </cell>
          <cell r="V261">
            <v>0</v>
          </cell>
          <cell r="W261">
            <v>111</v>
          </cell>
          <cell r="X261">
            <v>3998.95</v>
          </cell>
          <cell r="Y261">
            <v>3355.77</v>
          </cell>
          <cell r="Z261">
            <v>58.65</v>
          </cell>
          <cell r="AA261">
            <v>1989.2729433707254</v>
          </cell>
          <cell r="AB261">
            <v>10670.092943370724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4500</v>
          </cell>
          <cell r="AJ261">
            <v>1500</v>
          </cell>
          <cell r="AK261">
            <v>0</v>
          </cell>
          <cell r="AL261">
            <v>0</v>
          </cell>
          <cell r="AM261">
            <v>6000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1739.0600000000002</v>
          </cell>
          <cell r="AX261">
            <v>184.2</v>
          </cell>
          <cell r="AY261">
            <v>0</v>
          </cell>
          <cell r="AZ261">
            <v>111</v>
          </cell>
          <cell r="BA261">
            <v>13330.45</v>
          </cell>
          <cell r="BB261">
            <v>5335.77</v>
          </cell>
          <cell r="BC261">
            <v>158.65</v>
          </cell>
          <cell r="BD261">
            <v>3089.2729433707254</v>
          </cell>
          <cell r="BE261">
            <v>23948.402943370729</v>
          </cell>
          <cell r="BF261">
            <v>6.2252152179284455</v>
          </cell>
          <cell r="BG261">
            <v>3847</v>
          </cell>
        </row>
        <row r="262">
          <cell r="A262" t="str">
            <v>000435</v>
          </cell>
          <cell r="B262" t="str">
            <v>Kauhajoki</v>
          </cell>
          <cell r="K262">
            <v>4983.3399999999992</v>
          </cell>
          <cell r="L262">
            <v>3014.35</v>
          </cell>
          <cell r="M262">
            <v>0</v>
          </cell>
          <cell r="N262">
            <v>550</v>
          </cell>
          <cell r="O262">
            <v>6430.03</v>
          </cell>
          <cell r="P262">
            <v>600</v>
          </cell>
          <cell r="Q262">
            <v>1237</v>
          </cell>
          <cell r="R262">
            <v>8395</v>
          </cell>
          <cell r="S262">
            <v>25209.719999999998</v>
          </cell>
          <cell r="T262">
            <v>7980.2599999999993</v>
          </cell>
          <cell r="U262">
            <v>2601.48</v>
          </cell>
          <cell r="V262">
            <v>0</v>
          </cell>
          <cell r="W262">
            <v>2480.9499999999998</v>
          </cell>
          <cell r="X262">
            <v>3546.7</v>
          </cell>
          <cell r="Y262">
            <v>2642.35</v>
          </cell>
          <cell r="Z262">
            <v>2872.4</v>
          </cell>
          <cell r="AA262">
            <v>9514.9862459419237</v>
          </cell>
          <cell r="AB262">
            <v>31639.126245941923</v>
          </cell>
          <cell r="AE262">
            <v>7000</v>
          </cell>
          <cell r="AF262">
            <v>6000</v>
          </cell>
          <cell r="AG262">
            <v>0</v>
          </cell>
          <cell r="AH262">
            <v>350</v>
          </cell>
          <cell r="AI262">
            <v>8000</v>
          </cell>
          <cell r="AJ262">
            <v>3800</v>
          </cell>
          <cell r="AK262">
            <v>5000</v>
          </cell>
          <cell r="AL262">
            <v>1000</v>
          </cell>
          <cell r="AM262">
            <v>31150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19963.599999999999</v>
          </cell>
          <cell r="AX262">
            <v>11615.83</v>
          </cell>
          <cell r="AY262">
            <v>0</v>
          </cell>
          <cell r="AZ262">
            <v>3380.95</v>
          </cell>
          <cell r="BA262">
            <v>17976.73</v>
          </cell>
          <cell r="BB262">
            <v>7042.35</v>
          </cell>
          <cell r="BC262">
            <v>9109.4</v>
          </cell>
          <cell r="BD262">
            <v>18909.986245941924</v>
          </cell>
          <cell r="BE262">
            <v>87998.846245941924</v>
          </cell>
          <cell r="BF262">
            <v>5.061186302751592</v>
          </cell>
          <cell r="BG262">
            <v>17387</v>
          </cell>
        </row>
        <row r="263">
          <cell r="A263" t="str">
            <v>000436</v>
          </cell>
          <cell r="B263" t="str">
            <v>Kauhava</v>
          </cell>
          <cell r="K263">
            <v>8547.0199999999968</v>
          </cell>
          <cell r="L263">
            <v>4393.97</v>
          </cell>
          <cell r="M263">
            <v>0</v>
          </cell>
          <cell r="N263">
            <v>1880</v>
          </cell>
          <cell r="O263">
            <v>5236.5</v>
          </cell>
          <cell r="P263">
            <v>160</v>
          </cell>
          <cell r="Q263">
            <v>2805</v>
          </cell>
          <cell r="R263">
            <v>14713</v>
          </cell>
          <cell r="S263">
            <v>37735.49</v>
          </cell>
          <cell r="T263">
            <v>28344.28</v>
          </cell>
          <cell r="U263">
            <v>16061.89</v>
          </cell>
          <cell r="V263">
            <v>0</v>
          </cell>
          <cell r="W263">
            <v>705.46</v>
          </cell>
          <cell r="X263">
            <v>18800.86</v>
          </cell>
          <cell r="Y263">
            <v>637</v>
          </cell>
          <cell r="Z263">
            <v>7912.77</v>
          </cell>
          <cell r="AA263">
            <v>13441.361531036557</v>
          </cell>
          <cell r="AB263">
            <v>85903.621531036551</v>
          </cell>
          <cell r="AE263">
            <v>31199.199999999997</v>
          </cell>
          <cell r="AF263">
            <v>22592.32</v>
          </cell>
          <cell r="AG263">
            <v>0</v>
          </cell>
          <cell r="AH263">
            <v>2500</v>
          </cell>
          <cell r="AI263">
            <v>19107.560000000001</v>
          </cell>
          <cell r="AJ263">
            <v>2500</v>
          </cell>
          <cell r="AK263">
            <v>6200.92</v>
          </cell>
          <cell r="AL263">
            <v>21270</v>
          </cell>
          <cell r="AM263">
            <v>105370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68090.5</v>
          </cell>
          <cell r="AX263">
            <v>43048.18</v>
          </cell>
          <cell r="AY263">
            <v>0</v>
          </cell>
          <cell r="AZ263">
            <v>5085.46</v>
          </cell>
          <cell r="BA263">
            <v>43144.92</v>
          </cell>
          <cell r="BB263">
            <v>3297</v>
          </cell>
          <cell r="BC263">
            <v>16918.690000000002</v>
          </cell>
          <cell r="BD263">
            <v>49424.361531036557</v>
          </cell>
          <cell r="BE263">
            <v>229009.11153103656</v>
          </cell>
          <cell r="BF263">
            <v>55.356323792853892</v>
          </cell>
          <cell r="BG263">
            <v>4137</v>
          </cell>
        </row>
        <row r="264">
          <cell r="A264" t="str">
            <v>000437</v>
          </cell>
          <cell r="B264" t="str">
            <v>Keuruu</v>
          </cell>
          <cell r="K264">
            <v>3777.06</v>
          </cell>
          <cell r="L264">
            <v>179</v>
          </cell>
          <cell r="M264">
            <v>0</v>
          </cell>
          <cell r="N264">
            <v>640</v>
          </cell>
          <cell r="O264">
            <v>1891.4</v>
          </cell>
          <cell r="P264">
            <v>7013</v>
          </cell>
          <cell r="Q264">
            <v>1940</v>
          </cell>
          <cell r="R264">
            <v>11486.2</v>
          </cell>
          <cell r="S264">
            <v>26926.66</v>
          </cell>
          <cell r="T264">
            <v>2807.33</v>
          </cell>
          <cell r="U264">
            <v>1811.77</v>
          </cell>
          <cell r="V264">
            <v>0</v>
          </cell>
          <cell r="W264">
            <v>11620.07</v>
          </cell>
          <cell r="X264">
            <v>174.15</v>
          </cell>
          <cell r="Y264">
            <v>8623.2999999999993</v>
          </cell>
          <cell r="Z264">
            <v>4059.1</v>
          </cell>
          <cell r="AA264">
            <v>8312.5696654031017</v>
          </cell>
          <cell r="AB264">
            <v>37408.289665403099</v>
          </cell>
          <cell r="AE264">
            <v>0</v>
          </cell>
          <cell r="AF264">
            <v>2500</v>
          </cell>
          <cell r="AG264">
            <v>0</v>
          </cell>
          <cell r="AH264">
            <v>0</v>
          </cell>
          <cell r="AI264">
            <v>0</v>
          </cell>
          <cell r="AJ264">
            <v>17000</v>
          </cell>
          <cell r="AK264">
            <v>7000</v>
          </cell>
          <cell r="AL264">
            <v>8500</v>
          </cell>
          <cell r="AM264">
            <v>35000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6584.3899999999994</v>
          </cell>
          <cell r="AX264">
            <v>4490.7700000000004</v>
          </cell>
          <cell r="AY264">
            <v>0</v>
          </cell>
          <cell r="AZ264">
            <v>12260.07</v>
          </cell>
          <cell r="BA264">
            <v>2065.5500000000002</v>
          </cell>
          <cell r="BB264">
            <v>32636.3</v>
          </cell>
          <cell r="BC264">
            <v>12999.1</v>
          </cell>
          <cell r="BD264">
            <v>28298.769665403102</v>
          </cell>
          <cell r="BE264">
            <v>99334.94966540311</v>
          </cell>
          <cell r="BF264">
            <v>25.997107999320363</v>
          </cell>
          <cell r="BG264">
            <v>3821</v>
          </cell>
        </row>
        <row r="265">
          <cell r="A265" t="str">
            <v>000438</v>
          </cell>
          <cell r="B265" t="str">
            <v>Kihniö</v>
          </cell>
          <cell r="K265">
            <v>374.22</v>
          </cell>
          <cell r="L265">
            <v>345</v>
          </cell>
          <cell r="M265">
            <v>0</v>
          </cell>
          <cell r="N265">
            <v>70</v>
          </cell>
          <cell r="O265">
            <v>820.5</v>
          </cell>
          <cell r="P265">
            <v>4959</v>
          </cell>
          <cell r="Q265">
            <v>1360</v>
          </cell>
          <cell r="R265">
            <v>2650</v>
          </cell>
          <cell r="S265">
            <v>10578.720000000001</v>
          </cell>
          <cell r="T265">
            <v>2004.82</v>
          </cell>
          <cell r="U265">
            <v>1805.68</v>
          </cell>
          <cell r="V265">
            <v>0</v>
          </cell>
          <cell r="W265">
            <v>711.47</v>
          </cell>
          <cell r="X265">
            <v>1872.3600000000001</v>
          </cell>
          <cell r="Y265">
            <v>2448.1999999999998</v>
          </cell>
          <cell r="Z265">
            <v>783.25</v>
          </cell>
          <cell r="AA265">
            <v>3415.1847931581306</v>
          </cell>
          <cell r="AB265">
            <v>13040.964793158129</v>
          </cell>
          <cell r="AE265">
            <v>1000</v>
          </cell>
          <cell r="AF265">
            <v>1000</v>
          </cell>
          <cell r="AG265">
            <v>0</v>
          </cell>
          <cell r="AH265">
            <v>600</v>
          </cell>
          <cell r="AI265">
            <v>1000</v>
          </cell>
          <cell r="AJ265">
            <v>1100</v>
          </cell>
          <cell r="AK265">
            <v>600</v>
          </cell>
          <cell r="AL265">
            <v>0</v>
          </cell>
          <cell r="AM265">
            <v>5300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3379.04</v>
          </cell>
          <cell r="AX265">
            <v>3150.6800000000003</v>
          </cell>
          <cell r="AY265">
            <v>0</v>
          </cell>
          <cell r="AZ265">
            <v>1381.47</v>
          </cell>
          <cell r="BA265">
            <v>3692.86</v>
          </cell>
          <cell r="BB265">
            <v>8507.2000000000007</v>
          </cell>
          <cell r="BC265">
            <v>2743.25</v>
          </cell>
          <cell r="BD265">
            <v>6065.1847931581306</v>
          </cell>
          <cell r="BE265">
            <v>28919.684793158129</v>
          </cell>
          <cell r="BF265">
            <v>13.003455392607073</v>
          </cell>
          <cell r="BG265">
            <v>2224</v>
          </cell>
        </row>
        <row r="266">
          <cell r="A266" t="str">
            <v>000439</v>
          </cell>
          <cell r="B266" t="str">
            <v>Kinnula</v>
          </cell>
          <cell r="K266">
            <v>688.73</v>
          </cell>
          <cell r="L266">
            <v>60</v>
          </cell>
          <cell r="M266">
            <v>0</v>
          </cell>
          <cell r="N266">
            <v>20</v>
          </cell>
          <cell r="O266">
            <v>550</v>
          </cell>
          <cell r="P266">
            <v>0</v>
          </cell>
          <cell r="Q266">
            <v>0</v>
          </cell>
          <cell r="R266">
            <v>1950</v>
          </cell>
          <cell r="S266">
            <v>3268.73</v>
          </cell>
          <cell r="T266">
            <v>756.17000000000007</v>
          </cell>
          <cell r="U266">
            <v>85.75</v>
          </cell>
          <cell r="V266">
            <v>0</v>
          </cell>
          <cell r="W266">
            <v>47.4</v>
          </cell>
          <cell r="X266">
            <v>53</v>
          </cell>
          <cell r="Y266">
            <v>98.52</v>
          </cell>
          <cell r="Z266">
            <v>64.72</v>
          </cell>
          <cell r="AA266">
            <v>3186.146647148606</v>
          </cell>
          <cell r="AB266">
            <v>4291.706647148606</v>
          </cell>
          <cell r="AE266">
            <v>1500</v>
          </cell>
          <cell r="AF266">
            <v>0</v>
          </cell>
          <cell r="AG266">
            <v>0</v>
          </cell>
          <cell r="AH266">
            <v>700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2200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2944.9</v>
          </cell>
          <cell r="AX266">
            <v>145.75</v>
          </cell>
          <cell r="AY266">
            <v>0</v>
          </cell>
          <cell r="AZ266">
            <v>767.4</v>
          </cell>
          <cell r="BA266">
            <v>603</v>
          </cell>
          <cell r="BB266">
            <v>98.52</v>
          </cell>
          <cell r="BC266">
            <v>64.72</v>
          </cell>
          <cell r="BD266">
            <v>5136.1466471486056</v>
          </cell>
          <cell r="BE266">
            <v>9760.4366471486064</v>
          </cell>
          <cell r="BF266">
            <v>0.31218412432907744</v>
          </cell>
          <cell r="BG266">
            <v>31265</v>
          </cell>
        </row>
        <row r="267">
          <cell r="A267" t="str">
            <v>000444</v>
          </cell>
          <cell r="B267" t="str">
            <v>Kuortane</v>
          </cell>
          <cell r="K267">
            <v>2070.15</v>
          </cell>
          <cell r="L267">
            <v>1775</v>
          </cell>
          <cell r="M267">
            <v>0</v>
          </cell>
          <cell r="N267">
            <v>1528</v>
          </cell>
          <cell r="O267">
            <v>6725.43</v>
          </cell>
          <cell r="P267">
            <v>310</v>
          </cell>
          <cell r="Q267">
            <v>646</v>
          </cell>
          <cell r="R267">
            <v>3756</v>
          </cell>
          <cell r="S267">
            <v>16810.580000000002</v>
          </cell>
          <cell r="T267">
            <v>2147.31</v>
          </cell>
          <cell r="U267">
            <v>2901.18</v>
          </cell>
          <cell r="V267">
            <v>0</v>
          </cell>
          <cell r="W267">
            <v>166.95</v>
          </cell>
          <cell r="X267">
            <v>3318.26</v>
          </cell>
          <cell r="Y267">
            <v>72.25</v>
          </cell>
          <cell r="Z267">
            <v>133.9</v>
          </cell>
          <cell r="AA267">
            <v>3829.9964712037722</v>
          </cell>
          <cell r="AB267">
            <v>12569.846471203773</v>
          </cell>
          <cell r="AE267">
            <v>3023</v>
          </cell>
          <cell r="AF267">
            <v>4786</v>
          </cell>
          <cell r="AG267">
            <v>0</v>
          </cell>
          <cell r="AH267">
            <v>3022</v>
          </cell>
          <cell r="AI267">
            <v>2500</v>
          </cell>
          <cell r="AJ267">
            <v>505</v>
          </cell>
          <cell r="AK267">
            <v>1512</v>
          </cell>
          <cell r="AL267">
            <v>0</v>
          </cell>
          <cell r="AM267">
            <v>15348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7240.46</v>
          </cell>
          <cell r="AX267">
            <v>9462.18</v>
          </cell>
          <cell r="AY267">
            <v>0</v>
          </cell>
          <cell r="AZ267">
            <v>4716.95</v>
          </cell>
          <cell r="BA267">
            <v>12543.69</v>
          </cell>
          <cell r="BB267">
            <v>887.25</v>
          </cell>
          <cell r="BC267">
            <v>2291.9</v>
          </cell>
          <cell r="BD267">
            <v>7585.9964712037727</v>
          </cell>
          <cell r="BE267">
            <v>44728.426471203769</v>
          </cell>
          <cell r="BF267">
            <v>1.9183576287186384</v>
          </cell>
          <cell r="BG267">
            <v>23316</v>
          </cell>
        </row>
        <row r="268">
          <cell r="A268" t="str">
            <v>000445</v>
          </cell>
          <cell r="B268" t="str">
            <v>Kurikka</v>
          </cell>
          <cell r="K268">
            <v>12449.04</v>
          </cell>
          <cell r="L268">
            <v>12534.55</v>
          </cell>
          <cell r="M268">
            <v>0</v>
          </cell>
          <cell r="N268">
            <v>1957.32</v>
          </cell>
          <cell r="O268">
            <v>15198.38</v>
          </cell>
          <cell r="P268">
            <v>690</v>
          </cell>
          <cell r="Q268">
            <v>4280</v>
          </cell>
          <cell r="R268">
            <v>15283</v>
          </cell>
          <cell r="S268">
            <v>62392.29</v>
          </cell>
          <cell r="T268">
            <v>23522.700000000004</v>
          </cell>
          <cell r="U268">
            <v>14406.12</v>
          </cell>
          <cell r="V268">
            <v>0</v>
          </cell>
          <cell r="W268">
            <v>4750.7299999999996</v>
          </cell>
          <cell r="X268">
            <v>13173.17</v>
          </cell>
          <cell r="Y268">
            <v>3074.29</v>
          </cell>
          <cell r="Z268">
            <v>6927.92</v>
          </cell>
          <cell r="AA268">
            <v>21687.75495471861</v>
          </cell>
          <cell r="AB268">
            <v>87542.684954718614</v>
          </cell>
          <cell r="AE268">
            <v>25738</v>
          </cell>
          <cell r="AF268">
            <v>13957</v>
          </cell>
          <cell r="AG268">
            <v>0</v>
          </cell>
          <cell r="AH268">
            <v>7390</v>
          </cell>
          <cell r="AI268">
            <v>20154</v>
          </cell>
          <cell r="AJ268">
            <v>7413</v>
          </cell>
          <cell r="AK268">
            <v>11848</v>
          </cell>
          <cell r="AL268">
            <v>3300</v>
          </cell>
          <cell r="AM268">
            <v>89800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61709.740000000005</v>
          </cell>
          <cell r="AX268">
            <v>40897.67</v>
          </cell>
          <cell r="AY268">
            <v>0</v>
          </cell>
          <cell r="AZ268">
            <v>14098.05</v>
          </cell>
          <cell r="BA268">
            <v>48525.55</v>
          </cell>
          <cell r="BB268">
            <v>11177.29</v>
          </cell>
          <cell r="BC268">
            <v>23055.919999999998</v>
          </cell>
          <cell r="BD268">
            <v>40270.754954718606</v>
          </cell>
          <cell r="BE268">
            <v>239734.97495471864</v>
          </cell>
          <cell r="BF268">
            <v>141.18667547392147</v>
          </cell>
          <cell r="BG268">
            <v>1698</v>
          </cell>
        </row>
        <row r="269">
          <cell r="A269" t="str">
            <v>000446</v>
          </cell>
          <cell r="B269" t="str">
            <v>Kyyjärvi</v>
          </cell>
          <cell r="K269">
            <v>488.23000000000008</v>
          </cell>
          <cell r="L269">
            <v>1213.5999999999999</v>
          </cell>
          <cell r="M269">
            <v>0</v>
          </cell>
          <cell r="N269">
            <v>38</v>
          </cell>
          <cell r="O269">
            <v>0</v>
          </cell>
          <cell r="P269">
            <v>120</v>
          </cell>
          <cell r="Q269">
            <v>140</v>
          </cell>
          <cell r="R269">
            <v>828</v>
          </cell>
          <cell r="S269">
            <v>2827.83</v>
          </cell>
          <cell r="T269">
            <v>1095.32</v>
          </cell>
          <cell r="U269">
            <v>1922.59</v>
          </cell>
          <cell r="V269">
            <v>0</v>
          </cell>
          <cell r="W269">
            <v>351.29</v>
          </cell>
          <cell r="X269">
            <v>305.04000000000002</v>
          </cell>
          <cell r="Y269">
            <v>452.24</v>
          </cell>
          <cell r="Z269">
            <v>344.03</v>
          </cell>
          <cell r="AA269">
            <v>3064.2851856781472</v>
          </cell>
          <cell r="AB269">
            <v>7534.7951856781465</v>
          </cell>
          <cell r="AE269">
            <v>850</v>
          </cell>
          <cell r="AF269">
            <v>4250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360</v>
          </cell>
          <cell r="AM269">
            <v>5460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2433.5500000000002</v>
          </cell>
          <cell r="AX269">
            <v>7386.19</v>
          </cell>
          <cell r="AY269">
            <v>0</v>
          </cell>
          <cell r="AZ269">
            <v>389.29</v>
          </cell>
          <cell r="BA269">
            <v>305.04000000000002</v>
          </cell>
          <cell r="BB269">
            <v>572.24</v>
          </cell>
          <cell r="BC269">
            <v>484.03</v>
          </cell>
          <cell r="BD269">
            <v>4252.2851856781472</v>
          </cell>
          <cell r="BE269">
            <v>15822.625185678149</v>
          </cell>
          <cell r="BF269">
            <v>12.032414589869315</v>
          </cell>
          <cell r="BG269">
            <v>1315</v>
          </cell>
        </row>
        <row r="270">
          <cell r="A270" t="str">
            <v>000447</v>
          </cell>
          <cell r="B270" t="str">
            <v>Laihia</v>
          </cell>
          <cell r="K270">
            <v>3683.35</v>
          </cell>
          <cell r="L270">
            <v>4750</v>
          </cell>
          <cell r="M270">
            <v>0</v>
          </cell>
          <cell r="N270">
            <v>365</v>
          </cell>
          <cell r="O270">
            <v>2375</v>
          </cell>
          <cell r="P270">
            <v>0</v>
          </cell>
          <cell r="Q270">
            <v>7068</v>
          </cell>
          <cell r="R270">
            <v>5733</v>
          </cell>
          <cell r="S270">
            <v>23974.35</v>
          </cell>
          <cell r="T270">
            <v>8487.8000000000011</v>
          </cell>
          <cell r="U270">
            <v>5650.8</v>
          </cell>
          <cell r="V270">
            <v>0</v>
          </cell>
          <cell r="W270">
            <v>1656.15</v>
          </cell>
          <cell r="X270">
            <v>3159.15</v>
          </cell>
          <cell r="Y270">
            <v>1519.3</v>
          </cell>
          <cell r="Z270">
            <v>3194.18</v>
          </cell>
          <cell r="AA270">
            <v>5957.165168641297</v>
          </cell>
          <cell r="AB270">
            <v>29624.5451686413</v>
          </cell>
          <cell r="AE270">
            <v>5000</v>
          </cell>
          <cell r="AF270">
            <v>5000</v>
          </cell>
          <cell r="AG270">
            <v>0</v>
          </cell>
          <cell r="AH270">
            <v>1700</v>
          </cell>
          <cell r="AI270">
            <v>5000</v>
          </cell>
          <cell r="AJ270">
            <v>1500</v>
          </cell>
          <cell r="AK270">
            <v>4000</v>
          </cell>
          <cell r="AL270">
            <v>2700</v>
          </cell>
          <cell r="AM270">
            <v>24900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17171.150000000001</v>
          </cell>
          <cell r="AX270">
            <v>15400.8</v>
          </cell>
          <cell r="AY270">
            <v>0</v>
          </cell>
          <cell r="AZ270">
            <v>3721.15</v>
          </cell>
          <cell r="BA270">
            <v>10534.15</v>
          </cell>
          <cell r="BB270">
            <v>3019.3</v>
          </cell>
          <cell r="BC270">
            <v>14262.18</v>
          </cell>
          <cell r="BD270">
            <v>14390.165168641297</v>
          </cell>
          <cell r="BE270">
            <v>78498.895168641306</v>
          </cell>
          <cell r="BF270">
            <v>6.1878366048117064</v>
          </cell>
          <cell r="BG270">
            <v>12686</v>
          </cell>
        </row>
        <row r="271">
          <cell r="A271" t="str">
            <v>000448</v>
          </cell>
          <cell r="B271" t="str">
            <v>Lappajärvi</v>
          </cell>
          <cell r="K271">
            <v>1851.8799999999999</v>
          </cell>
          <cell r="L271">
            <v>60</v>
          </cell>
          <cell r="M271">
            <v>0</v>
          </cell>
          <cell r="N271">
            <v>130</v>
          </cell>
          <cell r="O271">
            <v>4294</v>
          </cell>
          <cell r="P271">
            <v>120</v>
          </cell>
          <cell r="Q271">
            <v>145</v>
          </cell>
          <cell r="R271">
            <v>2767.8</v>
          </cell>
          <cell r="S271">
            <v>9368.68</v>
          </cell>
          <cell r="T271">
            <v>1790.0900000000001</v>
          </cell>
          <cell r="U271">
            <v>2319.5</v>
          </cell>
          <cell r="V271">
            <v>0</v>
          </cell>
          <cell r="W271">
            <v>277.45</v>
          </cell>
          <cell r="X271">
            <v>4213.91</v>
          </cell>
          <cell r="Y271">
            <v>143.15</v>
          </cell>
          <cell r="Z271">
            <v>334.62</v>
          </cell>
          <cell r="AA271">
            <v>1892.5715293365138</v>
          </cell>
          <cell r="AB271">
            <v>10971.291529336515</v>
          </cell>
          <cell r="AE271">
            <v>600</v>
          </cell>
          <cell r="AF271">
            <v>2400</v>
          </cell>
          <cell r="AG271">
            <v>0</v>
          </cell>
          <cell r="AH271">
            <v>0</v>
          </cell>
          <cell r="AI271">
            <v>2400</v>
          </cell>
          <cell r="AJ271">
            <v>0</v>
          </cell>
          <cell r="AK271">
            <v>600</v>
          </cell>
          <cell r="AL271">
            <v>618</v>
          </cell>
          <cell r="AM271">
            <v>6618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4241.97</v>
          </cell>
          <cell r="AX271">
            <v>4779.5</v>
          </cell>
          <cell r="AY271">
            <v>0</v>
          </cell>
          <cell r="AZ271">
            <v>407.45</v>
          </cell>
          <cell r="BA271">
            <v>10907.91</v>
          </cell>
          <cell r="BB271">
            <v>263.14999999999998</v>
          </cell>
          <cell r="BC271">
            <v>1079.6199999999999</v>
          </cell>
          <cell r="BD271">
            <v>5278.371529336514</v>
          </cell>
          <cell r="BE271">
            <v>26957.971529336515</v>
          </cell>
          <cell r="BF271">
            <v>22.427596946203423</v>
          </cell>
          <cell r="BG271">
            <v>1202</v>
          </cell>
        </row>
        <row r="272">
          <cell r="A272" t="str">
            <v>000449</v>
          </cell>
          <cell r="B272" t="str">
            <v>Lapuan Tuomiok.srk.</v>
          </cell>
          <cell r="K272">
            <v>69157.709999999977</v>
          </cell>
          <cell r="L272">
            <v>6263.45</v>
          </cell>
          <cell r="M272">
            <v>0</v>
          </cell>
          <cell r="N272">
            <v>1721.84</v>
          </cell>
          <cell r="O272">
            <v>10675.79</v>
          </cell>
          <cell r="P272">
            <v>80</v>
          </cell>
          <cell r="Q272">
            <v>320</v>
          </cell>
          <cell r="R272">
            <v>27158.99</v>
          </cell>
          <cell r="S272">
            <v>115377.77999999998</v>
          </cell>
          <cell r="T272">
            <v>14913.119999999999</v>
          </cell>
          <cell r="U272">
            <v>4494.8999999999996</v>
          </cell>
          <cell r="V272">
            <v>0</v>
          </cell>
          <cell r="W272">
            <v>980.01</v>
          </cell>
          <cell r="X272">
            <v>2516.09</v>
          </cell>
          <cell r="Y272">
            <v>821.3</v>
          </cell>
          <cell r="Z272">
            <v>694.84</v>
          </cell>
          <cell r="AA272">
            <v>14152.858508674475</v>
          </cell>
          <cell r="AB272">
            <v>38573.118508674466</v>
          </cell>
          <cell r="AE272">
            <v>16642</v>
          </cell>
          <cell r="AF272">
            <v>7377</v>
          </cell>
          <cell r="AG272">
            <v>0</v>
          </cell>
          <cell r="AH272">
            <v>1561</v>
          </cell>
          <cell r="AI272">
            <v>13606</v>
          </cell>
          <cell r="AJ272">
            <v>0</v>
          </cell>
          <cell r="AK272">
            <v>619</v>
          </cell>
          <cell r="AL272">
            <v>2200</v>
          </cell>
          <cell r="AM272">
            <v>42005</v>
          </cell>
          <cell r="AN272">
            <v>393603.96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393603.96</v>
          </cell>
          <cell r="AW272">
            <v>494316.79</v>
          </cell>
          <cell r="AX272">
            <v>18135.349999999999</v>
          </cell>
          <cell r="AY272">
            <v>0</v>
          </cell>
          <cell r="AZ272">
            <v>4262.8500000000004</v>
          </cell>
          <cell r="BA272">
            <v>26797.88</v>
          </cell>
          <cell r="BB272">
            <v>901.3</v>
          </cell>
          <cell r="BC272">
            <v>1633.8400000000001</v>
          </cell>
          <cell r="BD272">
            <v>43511.848508674477</v>
          </cell>
          <cell r="BE272">
            <v>589559.85850867443</v>
          </cell>
          <cell r="BF272">
            <v>226.05822795578007</v>
          </cell>
          <cell r="BG272">
            <v>2608</v>
          </cell>
        </row>
        <row r="273">
          <cell r="A273" t="str">
            <v>000450</v>
          </cell>
          <cell r="B273" t="str">
            <v>Laukaa</v>
          </cell>
          <cell r="K273">
            <v>8329.56</v>
          </cell>
          <cell r="L273">
            <v>1257.95</v>
          </cell>
          <cell r="M273">
            <v>0</v>
          </cell>
          <cell r="N273">
            <v>2135.92</v>
          </cell>
          <cell r="O273">
            <v>5883.5</v>
          </cell>
          <cell r="P273">
            <v>3490</v>
          </cell>
          <cell r="Q273">
            <v>3872</v>
          </cell>
          <cell r="R273">
            <v>21069</v>
          </cell>
          <cell r="S273">
            <v>46037.93</v>
          </cell>
          <cell r="T273">
            <v>13990.69</v>
          </cell>
          <cell r="U273">
            <v>431.54</v>
          </cell>
          <cell r="V273">
            <v>0</v>
          </cell>
          <cell r="W273">
            <v>314</v>
          </cell>
          <cell r="X273">
            <v>531.29999999999995</v>
          </cell>
          <cell r="Y273">
            <v>291.75</v>
          </cell>
          <cell r="Z273">
            <v>224.92</v>
          </cell>
          <cell r="AA273">
            <v>9015.044232705277</v>
          </cell>
          <cell r="AB273">
            <v>24799.244232705278</v>
          </cell>
          <cell r="AE273">
            <v>30250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30250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52570.25</v>
          </cell>
          <cell r="AX273">
            <v>1689.49</v>
          </cell>
          <cell r="AY273">
            <v>0</v>
          </cell>
          <cell r="AZ273">
            <v>2449.92</v>
          </cell>
          <cell r="BA273">
            <v>6414.8</v>
          </cell>
          <cell r="BB273">
            <v>3781.75</v>
          </cell>
          <cell r="BC273">
            <v>4096.92</v>
          </cell>
          <cell r="BD273">
            <v>30084.044232705277</v>
          </cell>
          <cell r="BE273">
            <v>101087.17423270526</v>
          </cell>
          <cell r="BF273">
            <v>8.7986051207855578</v>
          </cell>
          <cell r="BG273">
            <v>11489</v>
          </cell>
        </row>
        <row r="274">
          <cell r="A274" t="str">
            <v>000452</v>
          </cell>
          <cell r="B274" t="str">
            <v>Multia</v>
          </cell>
          <cell r="K274">
            <v>2558.63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1300</v>
          </cell>
          <cell r="Q274">
            <v>70</v>
          </cell>
          <cell r="R274">
            <v>2248</v>
          </cell>
          <cell r="S274">
            <v>6176.63</v>
          </cell>
          <cell r="T274">
            <v>1445.42</v>
          </cell>
          <cell r="U274">
            <v>33.6</v>
          </cell>
          <cell r="V274">
            <v>0</v>
          </cell>
          <cell r="W274">
            <v>211.1</v>
          </cell>
          <cell r="X274">
            <v>80.33</v>
          </cell>
          <cell r="Y274">
            <v>42.67</v>
          </cell>
          <cell r="Z274">
            <v>92.1</v>
          </cell>
          <cell r="AA274">
            <v>3135.3621072455589</v>
          </cell>
          <cell r="AB274">
            <v>5040.5821072455583</v>
          </cell>
          <cell r="AE274">
            <v>6543.87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260</v>
          </cell>
          <cell r="AM274">
            <v>6803.87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10547.92</v>
          </cell>
          <cell r="AX274">
            <v>33.6</v>
          </cell>
          <cell r="AY274">
            <v>0</v>
          </cell>
          <cell r="AZ274">
            <v>211.1</v>
          </cell>
          <cell r="BA274">
            <v>80.33</v>
          </cell>
          <cell r="BB274">
            <v>1342.67</v>
          </cell>
          <cell r="BC274">
            <v>162.1</v>
          </cell>
          <cell r="BD274">
            <v>5643.3621072455589</v>
          </cell>
          <cell r="BE274">
            <v>18021.082107245558</v>
          </cell>
          <cell r="BF274">
            <v>4.5820193509396283</v>
          </cell>
          <cell r="BG274">
            <v>3933</v>
          </cell>
        </row>
        <row r="275">
          <cell r="A275" t="str">
            <v>000453</v>
          </cell>
          <cell r="B275" t="str">
            <v>Muurame</v>
          </cell>
          <cell r="K275">
            <v>7165.76</v>
          </cell>
          <cell r="L275">
            <v>40</v>
          </cell>
          <cell r="M275">
            <v>0</v>
          </cell>
          <cell r="N275">
            <v>230</v>
          </cell>
          <cell r="O275">
            <v>1463.2</v>
          </cell>
          <cell r="P275">
            <v>2740</v>
          </cell>
          <cell r="Q275">
            <v>1065</v>
          </cell>
          <cell r="R275">
            <v>12531</v>
          </cell>
          <cell r="S275">
            <v>25234.959999999999</v>
          </cell>
          <cell r="T275">
            <v>4354.5600000000004</v>
          </cell>
          <cell r="U275">
            <v>244.15</v>
          </cell>
          <cell r="V275">
            <v>0</v>
          </cell>
          <cell r="W275">
            <v>435.75</v>
          </cell>
          <cell r="X275">
            <v>1759.06</v>
          </cell>
          <cell r="Y275">
            <v>6499.7</v>
          </cell>
          <cell r="Z275">
            <v>235.55</v>
          </cell>
          <cell r="AA275">
            <v>2039.6179176050075</v>
          </cell>
          <cell r="AB275">
            <v>15568.387917605009</v>
          </cell>
          <cell r="AE275">
            <v>5878.45</v>
          </cell>
          <cell r="AF275">
            <v>5303.45</v>
          </cell>
          <cell r="AG275">
            <v>0</v>
          </cell>
          <cell r="AH275">
            <v>1900</v>
          </cell>
          <cell r="AI275">
            <v>4853.55</v>
          </cell>
          <cell r="AJ275">
            <v>0</v>
          </cell>
          <cell r="AK275">
            <v>1900</v>
          </cell>
          <cell r="AL275">
            <v>5600</v>
          </cell>
          <cell r="AM275">
            <v>25435.45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17398.77</v>
          </cell>
          <cell r="AX275">
            <v>5587.5999999999995</v>
          </cell>
          <cell r="AY275">
            <v>0</v>
          </cell>
          <cell r="AZ275">
            <v>2565.75</v>
          </cell>
          <cell r="BA275">
            <v>8075.81</v>
          </cell>
          <cell r="BB275">
            <v>9239.7000000000007</v>
          </cell>
          <cell r="BC275">
            <v>3200.55</v>
          </cell>
          <cell r="BD275">
            <v>20170.617917605006</v>
          </cell>
          <cell r="BE275">
            <v>66238.797917605014</v>
          </cell>
          <cell r="BF275">
            <v>9.8131552470525953</v>
          </cell>
          <cell r="BG275">
            <v>6750</v>
          </cell>
        </row>
        <row r="276">
          <cell r="A276" t="str">
            <v>000456</v>
          </cell>
          <cell r="B276" t="str">
            <v>Parkano</v>
          </cell>
          <cell r="K276">
            <v>3211.85</v>
          </cell>
          <cell r="L276">
            <v>0</v>
          </cell>
          <cell r="M276">
            <v>0</v>
          </cell>
          <cell r="N276">
            <v>325</v>
          </cell>
          <cell r="O276">
            <v>75.75</v>
          </cell>
          <cell r="P276">
            <v>43600</v>
          </cell>
          <cell r="Q276">
            <v>550</v>
          </cell>
          <cell r="R276">
            <v>4279</v>
          </cell>
          <cell r="S276">
            <v>52041.599999999999</v>
          </cell>
          <cell r="T276">
            <v>3862.6</v>
          </cell>
          <cell r="U276">
            <v>1359.68</v>
          </cell>
          <cell r="V276">
            <v>0</v>
          </cell>
          <cell r="W276">
            <v>329.5</v>
          </cell>
          <cell r="X276">
            <v>6252.88</v>
          </cell>
          <cell r="Y276">
            <v>1739.16</v>
          </cell>
          <cell r="Z276">
            <v>159.19999999999999</v>
          </cell>
          <cell r="AA276">
            <v>5017.7755030890166</v>
          </cell>
          <cell r="AB276">
            <v>18720.795503089015</v>
          </cell>
          <cell r="AE276">
            <v>5000</v>
          </cell>
          <cell r="AF276">
            <v>4000</v>
          </cell>
          <cell r="AG276">
            <v>0</v>
          </cell>
          <cell r="AH276">
            <v>1600</v>
          </cell>
          <cell r="AI276">
            <v>0</v>
          </cell>
          <cell r="AJ276">
            <v>4500</v>
          </cell>
          <cell r="AK276">
            <v>2800</v>
          </cell>
          <cell r="AL276">
            <v>4210</v>
          </cell>
          <cell r="AM276">
            <v>22110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12074.45</v>
          </cell>
          <cell r="AX276">
            <v>5359.68</v>
          </cell>
          <cell r="AY276">
            <v>0</v>
          </cell>
          <cell r="AZ276">
            <v>2254.5</v>
          </cell>
          <cell r="BA276">
            <v>6328.63</v>
          </cell>
          <cell r="BB276">
            <v>49839.16</v>
          </cell>
          <cell r="BC276">
            <v>3509.2</v>
          </cell>
          <cell r="BD276">
            <v>13506.775503089017</v>
          </cell>
          <cell r="BE276">
            <v>92872.395503089021</v>
          </cell>
          <cell r="BF276">
            <v>3.2839148369254629</v>
          </cell>
          <cell r="BG276">
            <v>28281</v>
          </cell>
        </row>
        <row r="277">
          <cell r="A277" t="str">
            <v>000458</v>
          </cell>
          <cell r="B277" t="str">
            <v>Petäjävesi</v>
          </cell>
          <cell r="K277">
            <v>2641.24</v>
          </cell>
          <cell r="L277">
            <v>0</v>
          </cell>
          <cell r="M277">
            <v>0</v>
          </cell>
          <cell r="N277">
            <v>10</v>
          </cell>
          <cell r="O277">
            <v>690</v>
          </cell>
          <cell r="P277">
            <v>620</v>
          </cell>
          <cell r="Q277">
            <v>3650</v>
          </cell>
          <cell r="R277">
            <v>2067</v>
          </cell>
          <cell r="S277">
            <v>9678.24</v>
          </cell>
          <cell r="T277">
            <v>1756.7300000000002</v>
          </cell>
          <cell r="U277">
            <v>253.1</v>
          </cell>
          <cell r="V277">
            <v>0</v>
          </cell>
          <cell r="W277">
            <v>19.5</v>
          </cell>
          <cell r="X277">
            <v>221.65</v>
          </cell>
          <cell r="Y277">
            <v>685.23</v>
          </cell>
          <cell r="Z277">
            <v>651.37</v>
          </cell>
          <cell r="AA277">
            <v>1853.3548174964674</v>
          </cell>
          <cell r="AB277">
            <v>5440.9348174964671</v>
          </cell>
          <cell r="AE277">
            <v>0</v>
          </cell>
          <cell r="AF277">
            <v>0</v>
          </cell>
          <cell r="AG277">
            <v>0</v>
          </cell>
          <cell r="AH277">
            <v>300</v>
          </cell>
          <cell r="AI277">
            <v>1400</v>
          </cell>
          <cell r="AJ277">
            <v>3000</v>
          </cell>
          <cell r="AK277">
            <v>1650</v>
          </cell>
          <cell r="AL277">
            <v>300</v>
          </cell>
          <cell r="AM277">
            <v>6650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4397.97</v>
          </cell>
          <cell r="AX277">
            <v>253.1</v>
          </cell>
          <cell r="AY277">
            <v>0</v>
          </cell>
          <cell r="AZ277">
            <v>329.5</v>
          </cell>
          <cell r="BA277">
            <v>2311.65</v>
          </cell>
          <cell r="BB277">
            <v>4305.2299999999996</v>
          </cell>
          <cell r="BC277">
            <v>5951.37</v>
          </cell>
          <cell r="BD277">
            <v>4220.3548174964671</v>
          </cell>
          <cell r="BE277">
            <v>21769.174817496467</v>
          </cell>
          <cell r="BF277">
            <v>14.571067481590674</v>
          </cell>
          <cell r="BG277">
            <v>1494</v>
          </cell>
        </row>
        <row r="278">
          <cell r="A278" t="str">
            <v>000459</v>
          </cell>
          <cell r="B278" t="str">
            <v>Pietarsaaren suom.srk.</v>
          </cell>
          <cell r="K278">
            <v>2165.1099999999997</v>
          </cell>
          <cell r="L278">
            <v>600</v>
          </cell>
          <cell r="M278">
            <v>0</v>
          </cell>
          <cell r="N278">
            <v>2651.37</v>
          </cell>
          <cell r="O278">
            <v>490</v>
          </cell>
          <cell r="P278">
            <v>650</v>
          </cell>
          <cell r="Q278">
            <v>1278</v>
          </cell>
          <cell r="R278">
            <v>7487</v>
          </cell>
          <cell r="S278">
            <v>15321.48</v>
          </cell>
          <cell r="T278">
            <v>2684.67</v>
          </cell>
          <cell r="U278">
            <v>845.39</v>
          </cell>
          <cell r="V278">
            <v>0</v>
          </cell>
          <cell r="W278">
            <v>302.75</v>
          </cell>
          <cell r="X278">
            <v>83.15</v>
          </cell>
          <cell r="Y278">
            <v>266.25</v>
          </cell>
          <cell r="Z278">
            <v>314.89999999999998</v>
          </cell>
          <cell r="AA278">
            <v>3271.1122769212629</v>
          </cell>
          <cell r="AB278">
            <v>7768.2222769212622</v>
          </cell>
          <cell r="AE278">
            <v>5000</v>
          </cell>
          <cell r="AF278">
            <v>10000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15000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9849.7799999999988</v>
          </cell>
          <cell r="AX278">
            <v>11445.39</v>
          </cell>
          <cell r="AY278">
            <v>0</v>
          </cell>
          <cell r="AZ278">
            <v>2954.12</v>
          </cell>
          <cell r="BA278">
            <v>573.15</v>
          </cell>
          <cell r="BB278">
            <v>916.25</v>
          </cell>
          <cell r="BC278">
            <v>1592.9</v>
          </cell>
          <cell r="BD278">
            <v>10758.112276921263</v>
          </cell>
          <cell r="BE278">
            <v>38089.702276921264</v>
          </cell>
          <cell r="BF278">
            <v>8.2142985285575296</v>
          </cell>
          <cell r="BG278">
            <v>4637</v>
          </cell>
        </row>
        <row r="279">
          <cell r="A279" t="str">
            <v>000461</v>
          </cell>
          <cell r="B279" t="str">
            <v>Pihtipudas</v>
          </cell>
          <cell r="K279">
            <v>1896.75</v>
          </cell>
          <cell r="L279">
            <v>85</v>
          </cell>
          <cell r="M279">
            <v>0</v>
          </cell>
          <cell r="N279">
            <v>697</v>
          </cell>
          <cell r="O279">
            <v>0</v>
          </cell>
          <cell r="P279">
            <v>30</v>
          </cell>
          <cell r="Q279">
            <v>0</v>
          </cell>
          <cell r="R279">
            <v>4045</v>
          </cell>
          <cell r="S279">
            <v>6753.75</v>
          </cell>
          <cell r="T279">
            <v>3477.13</v>
          </cell>
          <cell r="U279">
            <v>70</v>
          </cell>
          <cell r="V279">
            <v>0</v>
          </cell>
          <cell r="W279">
            <v>110.4</v>
          </cell>
          <cell r="X279">
            <v>149.16999999999999</v>
          </cell>
          <cell r="Y279">
            <v>55.1</v>
          </cell>
          <cell r="Z279">
            <v>58.95</v>
          </cell>
          <cell r="AA279">
            <v>3485.3081129393649</v>
          </cell>
          <cell r="AB279">
            <v>7406.0581129393649</v>
          </cell>
          <cell r="AE279">
            <v>9000</v>
          </cell>
          <cell r="AF279">
            <v>0</v>
          </cell>
          <cell r="AG279">
            <v>0</v>
          </cell>
          <cell r="AH279">
            <v>960</v>
          </cell>
          <cell r="AI279">
            <v>0</v>
          </cell>
          <cell r="AJ279">
            <v>0</v>
          </cell>
          <cell r="AK279">
            <v>0</v>
          </cell>
          <cell r="AL279">
            <v>1940</v>
          </cell>
          <cell r="AM279">
            <v>11900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14373.880000000001</v>
          </cell>
          <cell r="AX279">
            <v>155</v>
          </cell>
          <cell r="AY279">
            <v>0</v>
          </cell>
          <cell r="AZ279">
            <v>1767.4</v>
          </cell>
          <cell r="BA279">
            <v>149.16999999999999</v>
          </cell>
          <cell r="BB279">
            <v>85.1</v>
          </cell>
          <cell r="BC279">
            <v>58.95</v>
          </cell>
          <cell r="BD279">
            <v>9470.3081129393649</v>
          </cell>
          <cell r="BE279">
            <v>26059.808112939365</v>
          </cell>
          <cell r="BF279">
            <v>10.880921967824369</v>
          </cell>
          <cell r="BG279">
            <v>2395</v>
          </cell>
        </row>
        <row r="280">
          <cell r="A280" t="str">
            <v>000464</v>
          </cell>
          <cell r="B280" t="str">
            <v>Saarijärvi</v>
          </cell>
          <cell r="K280">
            <v>11367.099999999999</v>
          </cell>
          <cell r="L280">
            <v>4519.1499999999996</v>
          </cell>
          <cell r="M280">
            <v>0</v>
          </cell>
          <cell r="N280">
            <v>582</v>
          </cell>
          <cell r="O280">
            <v>1434.88</v>
          </cell>
          <cell r="P280">
            <v>4310</v>
          </cell>
          <cell r="Q280">
            <v>4303.99</v>
          </cell>
          <cell r="R280">
            <v>13475.16</v>
          </cell>
          <cell r="S280">
            <v>39992.28</v>
          </cell>
          <cell r="T280">
            <v>9163.59</v>
          </cell>
          <cell r="U280">
            <v>4513.82</v>
          </cell>
          <cell r="V280">
            <v>0</v>
          </cell>
          <cell r="W280">
            <v>611.5</v>
          </cell>
          <cell r="X280">
            <v>313.77</v>
          </cell>
          <cell r="Y280">
            <v>11474.47</v>
          </cell>
          <cell r="Z280">
            <v>684.88</v>
          </cell>
          <cell r="AA280">
            <v>14703.266313229376</v>
          </cell>
          <cell r="AB280">
            <v>41465.296313229381</v>
          </cell>
          <cell r="AE280">
            <v>14250</v>
          </cell>
          <cell r="AF280">
            <v>1140</v>
          </cell>
          <cell r="AG280">
            <v>0</v>
          </cell>
          <cell r="AH280">
            <v>1995</v>
          </cell>
          <cell r="AI280">
            <v>3420</v>
          </cell>
          <cell r="AJ280">
            <v>4560</v>
          </cell>
          <cell r="AK280">
            <v>1995</v>
          </cell>
          <cell r="AL280">
            <v>7000</v>
          </cell>
          <cell r="AM280">
            <v>34360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11633.74</v>
          </cell>
          <cell r="AV280">
            <v>11633.74</v>
          </cell>
          <cell r="AW280">
            <v>34780.69</v>
          </cell>
          <cell r="AX280">
            <v>10172.969999999999</v>
          </cell>
          <cell r="AY280">
            <v>0</v>
          </cell>
          <cell r="AZ280">
            <v>3188.5</v>
          </cell>
          <cell r="BA280">
            <v>5168.6499999999996</v>
          </cell>
          <cell r="BB280">
            <v>20344.47</v>
          </cell>
          <cell r="BC280">
            <v>6983.87</v>
          </cell>
          <cell r="BD280">
            <v>46812.166313229376</v>
          </cell>
          <cell r="BE280">
            <v>127451.31631322937</v>
          </cell>
          <cell r="BF280">
            <v>4.6858824336640819</v>
          </cell>
          <cell r="BG280">
            <v>27199</v>
          </cell>
        </row>
        <row r="281">
          <cell r="A281" t="str">
            <v>000465</v>
          </cell>
          <cell r="B281" t="str">
            <v>Seinäjoki</v>
          </cell>
          <cell r="K281">
            <v>43051.37</v>
          </cell>
          <cell r="L281">
            <v>28646.16</v>
          </cell>
          <cell r="M281">
            <v>0</v>
          </cell>
          <cell r="N281">
            <v>5306</v>
          </cell>
          <cell r="O281">
            <v>61197.98</v>
          </cell>
          <cell r="P281">
            <v>7316</v>
          </cell>
          <cell r="Q281">
            <v>12015.26</v>
          </cell>
          <cell r="R281">
            <v>64894.73</v>
          </cell>
          <cell r="S281">
            <v>222427.50000000003</v>
          </cell>
          <cell r="T281">
            <v>50403.729999999996</v>
          </cell>
          <cell r="U281">
            <v>33450.71</v>
          </cell>
          <cell r="V281">
            <v>0</v>
          </cell>
          <cell r="W281">
            <v>10127.86</v>
          </cell>
          <cell r="X281">
            <v>20825</v>
          </cell>
          <cell r="Y281">
            <v>4860.07</v>
          </cell>
          <cell r="Z281">
            <v>11619.41</v>
          </cell>
          <cell r="AA281">
            <v>55694.471545051238</v>
          </cell>
          <cell r="AB281">
            <v>186981.25154505123</v>
          </cell>
          <cell r="AE281">
            <v>71291.25</v>
          </cell>
          <cell r="AF281">
            <v>56519.61</v>
          </cell>
          <cell r="AG281">
            <v>0</v>
          </cell>
          <cell r="AH281">
            <v>15530.33</v>
          </cell>
          <cell r="AI281">
            <v>53188.5</v>
          </cell>
          <cell r="AJ281">
            <v>8660.6200000000008</v>
          </cell>
          <cell r="AK281">
            <v>23213.02</v>
          </cell>
          <cell r="AL281">
            <v>32000</v>
          </cell>
          <cell r="AM281">
            <v>260403.33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164746.35</v>
          </cell>
          <cell r="AX281">
            <v>118616.48</v>
          </cell>
          <cell r="AY281">
            <v>0</v>
          </cell>
          <cell r="AZ281">
            <v>30964.190000000002</v>
          </cell>
          <cell r="BA281">
            <v>135211.48000000001</v>
          </cell>
          <cell r="BB281">
            <v>20836.690000000002</v>
          </cell>
          <cell r="BC281">
            <v>46847.69</v>
          </cell>
          <cell r="BD281">
            <v>152589.20154505124</v>
          </cell>
          <cell r="BE281">
            <v>669812.08154505119</v>
          </cell>
          <cell r="BF281">
            <v>261.0335469778064</v>
          </cell>
          <cell r="BG281">
            <v>2566</v>
          </cell>
        </row>
        <row r="282">
          <cell r="A282" t="str">
            <v>000466</v>
          </cell>
          <cell r="B282" t="str">
            <v>Soini</v>
          </cell>
          <cell r="K282">
            <v>1064.8499999999999</v>
          </cell>
          <cell r="L282">
            <v>3952.05</v>
          </cell>
          <cell r="M282">
            <v>0</v>
          </cell>
          <cell r="N282">
            <v>203</v>
          </cell>
          <cell r="O282">
            <v>3377.73</v>
          </cell>
          <cell r="P282">
            <v>120</v>
          </cell>
          <cell r="Q282">
            <v>195</v>
          </cell>
          <cell r="R282">
            <v>1736</v>
          </cell>
          <cell r="S282">
            <v>10648.63</v>
          </cell>
          <cell r="T282">
            <v>2945.8699999999994</v>
          </cell>
          <cell r="U282">
            <v>2670.73</v>
          </cell>
          <cell r="V282">
            <v>0</v>
          </cell>
          <cell r="W282">
            <v>360.15</v>
          </cell>
          <cell r="X282">
            <v>3031.6000000000004</v>
          </cell>
          <cell r="Y282">
            <v>187.55</v>
          </cell>
          <cell r="Z282">
            <v>558.91</v>
          </cell>
          <cell r="AA282">
            <v>3250.5359087181523</v>
          </cell>
          <cell r="AB282">
            <v>13005.345908718151</v>
          </cell>
          <cell r="AE282">
            <v>1820</v>
          </cell>
          <cell r="AF282">
            <v>3640</v>
          </cell>
          <cell r="AG282">
            <v>0</v>
          </cell>
          <cell r="AH282">
            <v>850</v>
          </cell>
          <cell r="AI282">
            <v>3640</v>
          </cell>
          <cell r="AJ282">
            <v>0</v>
          </cell>
          <cell r="AK282">
            <v>677.9</v>
          </cell>
          <cell r="AL282">
            <v>700</v>
          </cell>
          <cell r="AM282">
            <v>11327.9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5830.7199999999993</v>
          </cell>
          <cell r="AX282">
            <v>10262.780000000001</v>
          </cell>
          <cell r="AY282">
            <v>0</v>
          </cell>
          <cell r="AZ282">
            <v>1413.15</v>
          </cell>
          <cell r="BA282">
            <v>10049.33</v>
          </cell>
          <cell r="BB282">
            <v>307.55</v>
          </cell>
          <cell r="BC282">
            <v>1431.81</v>
          </cell>
          <cell r="BD282">
            <v>5686.5359087181523</v>
          </cell>
          <cell r="BE282">
            <v>34981.875908718153</v>
          </cell>
          <cell r="BF282">
            <v>10.533536858993722</v>
          </cell>
          <cell r="BG282">
            <v>3321</v>
          </cell>
        </row>
        <row r="283">
          <cell r="A283" t="str">
            <v>000470</v>
          </cell>
          <cell r="B283" t="str">
            <v>Teuva</v>
          </cell>
          <cell r="K283">
            <v>2782.4199999999996</v>
          </cell>
          <cell r="L283">
            <v>858.65</v>
          </cell>
          <cell r="M283">
            <v>0</v>
          </cell>
          <cell r="N283">
            <v>1180</v>
          </cell>
          <cell r="O283">
            <v>9811.84</v>
          </cell>
          <cell r="P283">
            <v>1115</v>
          </cell>
          <cell r="Q283">
            <v>635</v>
          </cell>
          <cell r="R283">
            <v>3761</v>
          </cell>
          <cell r="S283">
            <v>20143.91</v>
          </cell>
          <cell r="T283">
            <v>2842.41</v>
          </cell>
          <cell r="U283">
            <v>1600.25</v>
          </cell>
          <cell r="V283">
            <v>0</v>
          </cell>
          <cell r="W283">
            <v>0</v>
          </cell>
          <cell r="X283">
            <v>492.44</v>
          </cell>
          <cell r="Y283">
            <v>344.7</v>
          </cell>
          <cell r="Z283">
            <v>306</v>
          </cell>
          <cell r="AA283">
            <v>5752.2725213250696</v>
          </cell>
          <cell r="AB283">
            <v>11338.07252132507</v>
          </cell>
          <cell r="AE283">
            <v>4375</v>
          </cell>
          <cell r="AF283">
            <v>5375</v>
          </cell>
          <cell r="AG283">
            <v>0</v>
          </cell>
          <cell r="AH283">
            <v>191.2</v>
          </cell>
          <cell r="AI283">
            <v>6375</v>
          </cell>
          <cell r="AJ283">
            <v>0</v>
          </cell>
          <cell r="AK283">
            <v>0</v>
          </cell>
          <cell r="AL283">
            <v>1000</v>
          </cell>
          <cell r="AM283">
            <v>17316.2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9999.83</v>
          </cell>
          <cell r="AX283">
            <v>7833.9</v>
          </cell>
          <cell r="AY283">
            <v>0</v>
          </cell>
          <cell r="AZ283">
            <v>1371.2</v>
          </cell>
          <cell r="BA283">
            <v>16679.28</v>
          </cell>
          <cell r="BB283">
            <v>1459.7</v>
          </cell>
          <cell r="BC283">
            <v>941</v>
          </cell>
          <cell r="BD283">
            <v>10513.272521325071</v>
          </cell>
          <cell r="BE283">
            <v>48798.18252132507</v>
          </cell>
          <cell r="BF283">
            <v>38.575638356778711</v>
          </cell>
          <cell r="BG283">
            <v>1265</v>
          </cell>
        </row>
        <row r="284">
          <cell r="A284" t="str">
            <v>000471</v>
          </cell>
          <cell r="B284" t="str">
            <v>Toivakka</v>
          </cell>
          <cell r="K284">
            <v>1153.3799999999999</v>
          </cell>
          <cell r="L284">
            <v>0</v>
          </cell>
          <cell r="M284">
            <v>0</v>
          </cell>
          <cell r="N284">
            <v>10</v>
          </cell>
          <cell r="O284">
            <v>75</v>
          </cell>
          <cell r="P284">
            <v>600</v>
          </cell>
          <cell r="Q284">
            <v>100</v>
          </cell>
          <cell r="R284">
            <v>3142</v>
          </cell>
          <cell r="S284">
            <v>5080.38</v>
          </cell>
          <cell r="T284">
            <v>2079.7999999999997</v>
          </cell>
          <cell r="U284">
            <v>184.55</v>
          </cell>
          <cell r="V284">
            <v>0</v>
          </cell>
          <cell r="W284">
            <v>-152.69999999999999</v>
          </cell>
          <cell r="X284">
            <v>62.45</v>
          </cell>
          <cell r="Y284">
            <v>3446.92</v>
          </cell>
          <cell r="Z284">
            <v>3203.12</v>
          </cell>
          <cell r="AA284">
            <v>3486.4734616470359</v>
          </cell>
          <cell r="AB284">
            <v>12310.613461647035</v>
          </cell>
          <cell r="AE284">
            <v>2700</v>
          </cell>
          <cell r="AF284">
            <v>0</v>
          </cell>
          <cell r="AG284">
            <v>0</v>
          </cell>
          <cell r="AH284">
            <v>300</v>
          </cell>
          <cell r="AI284">
            <v>0</v>
          </cell>
          <cell r="AJ284">
            <v>0</v>
          </cell>
          <cell r="AK284">
            <v>1500</v>
          </cell>
          <cell r="AL284">
            <v>300</v>
          </cell>
          <cell r="AM284">
            <v>4800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5933.1799999999994</v>
          </cell>
          <cell r="AX284">
            <v>184.55</v>
          </cell>
          <cell r="AY284">
            <v>0</v>
          </cell>
          <cell r="AZ284">
            <v>157.30000000000001</v>
          </cell>
          <cell r="BA284">
            <v>137.44999999999999</v>
          </cell>
          <cell r="BB284">
            <v>4046.92</v>
          </cell>
          <cell r="BC284">
            <v>4803.12</v>
          </cell>
          <cell r="BD284">
            <v>6928.4734616470359</v>
          </cell>
          <cell r="BE284">
            <v>22190.993461647035</v>
          </cell>
          <cell r="BF284">
            <v>8.0606587219931107</v>
          </cell>
          <cell r="BG284">
            <v>2753</v>
          </cell>
        </row>
        <row r="285">
          <cell r="A285" t="str">
            <v>000473</v>
          </cell>
          <cell r="B285" t="str">
            <v>Uurainen</v>
          </cell>
          <cell r="K285">
            <v>2598.1800000000003</v>
          </cell>
          <cell r="L285">
            <v>0</v>
          </cell>
          <cell r="M285">
            <v>0</v>
          </cell>
          <cell r="N285">
            <v>240</v>
          </cell>
          <cell r="O285">
            <v>263.54000000000002</v>
          </cell>
          <cell r="P285">
            <v>600</v>
          </cell>
          <cell r="Q285">
            <v>620</v>
          </cell>
          <cell r="R285">
            <v>12817</v>
          </cell>
          <cell r="S285">
            <v>17138.72</v>
          </cell>
          <cell r="T285">
            <v>5395</v>
          </cell>
          <cell r="U285">
            <v>56.75</v>
          </cell>
          <cell r="V285">
            <v>0</v>
          </cell>
          <cell r="W285">
            <v>1196.5999999999999</v>
          </cell>
          <cell r="X285">
            <v>1666.35</v>
          </cell>
          <cell r="Y285">
            <v>205.4</v>
          </cell>
          <cell r="Z285">
            <v>94.65</v>
          </cell>
          <cell r="AA285">
            <v>3912.6837320535815</v>
          </cell>
          <cell r="AB285">
            <v>12527.433732053581</v>
          </cell>
          <cell r="AE285">
            <v>6500</v>
          </cell>
          <cell r="AF285">
            <v>1000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7500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416.95</v>
          </cell>
          <cell r="AV285">
            <v>416.95</v>
          </cell>
          <cell r="AW285">
            <v>14493.18</v>
          </cell>
          <cell r="AX285">
            <v>1056.75</v>
          </cell>
          <cell r="AY285">
            <v>0</v>
          </cell>
          <cell r="AZ285">
            <v>1436.6</v>
          </cell>
          <cell r="BA285">
            <v>1929.8899999999999</v>
          </cell>
          <cell r="BB285">
            <v>805.4</v>
          </cell>
          <cell r="BC285">
            <v>714.65</v>
          </cell>
          <cell r="BD285">
            <v>17146.633732053582</v>
          </cell>
          <cell r="BE285">
            <v>37583.103732053583</v>
          </cell>
          <cell r="BF285">
            <v>0.39313692474794015</v>
          </cell>
          <cell r="BG285">
            <v>95598</v>
          </cell>
        </row>
        <row r="286">
          <cell r="A286" t="str">
            <v>000474</v>
          </cell>
          <cell r="B286" t="str">
            <v>Vaasan suom.srk.</v>
          </cell>
          <cell r="K286">
            <v>15301.07</v>
          </cell>
          <cell r="L286">
            <v>12575.33</v>
          </cell>
          <cell r="M286">
            <v>0</v>
          </cell>
          <cell r="N286">
            <v>1740</v>
          </cell>
          <cell r="O286">
            <v>44000.54</v>
          </cell>
          <cell r="P286">
            <v>16365</v>
          </cell>
          <cell r="Q286">
            <v>9392</v>
          </cell>
          <cell r="R286">
            <v>41763.799999999996</v>
          </cell>
          <cell r="S286">
            <v>141137.74</v>
          </cell>
          <cell r="T286">
            <v>29695.040000000001</v>
          </cell>
          <cell r="U286">
            <v>5023.6099999999997</v>
          </cell>
          <cell r="V286">
            <v>0</v>
          </cell>
          <cell r="W286">
            <v>985.83</v>
          </cell>
          <cell r="X286">
            <v>1833.87</v>
          </cell>
          <cell r="Y286">
            <v>13310.2</v>
          </cell>
          <cell r="Z286">
            <v>6811.99</v>
          </cell>
          <cell r="AA286">
            <v>11803.182379916238</v>
          </cell>
          <cell r="AB286">
            <v>69463.722379916231</v>
          </cell>
          <cell r="AE286">
            <v>46645</v>
          </cell>
          <cell r="AF286">
            <v>4050</v>
          </cell>
          <cell r="AG286">
            <v>0</v>
          </cell>
          <cell r="AH286">
            <v>0</v>
          </cell>
          <cell r="AI286">
            <v>26280</v>
          </cell>
          <cell r="AJ286">
            <v>12800</v>
          </cell>
          <cell r="AK286">
            <v>1600</v>
          </cell>
          <cell r="AL286">
            <v>21660</v>
          </cell>
          <cell r="AM286">
            <v>113035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91641.11</v>
          </cell>
          <cell r="AX286">
            <v>21648.94</v>
          </cell>
          <cell r="AY286">
            <v>0</v>
          </cell>
          <cell r="AZ286">
            <v>2725.83</v>
          </cell>
          <cell r="BA286">
            <v>72114.41</v>
          </cell>
          <cell r="BB286">
            <v>42475.199999999997</v>
          </cell>
          <cell r="BC286">
            <v>17803.989999999998</v>
          </cell>
          <cell r="BD286">
            <v>75226.98237991624</v>
          </cell>
          <cell r="BE286">
            <v>323636.46237991622</v>
          </cell>
          <cell r="BF286">
            <v>7.4843083664010965</v>
          </cell>
          <cell r="BG286">
            <v>43242</v>
          </cell>
        </row>
        <row r="287">
          <cell r="A287" t="str">
            <v>000475</v>
          </cell>
          <cell r="B287" t="str">
            <v>Viitasaari</v>
          </cell>
          <cell r="K287">
            <v>6144.5900000000011</v>
          </cell>
          <cell r="L287">
            <v>50</v>
          </cell>
          <cell r="M287">
            <v>0</v>
          </cell>
          <cell r="N287">
            <v>325</v>
          </cell>
          <cell r="O287">
            <v>2000</v>
          </cell>
          <cell r="P287">
            <v>80</v>
          </cell>
          <cell r="Q287">
            <v>527</v>
          </cell>
          <cell r="R287">
            <v>7964.05</v>
          </cell>
          <cell r="S287">
            <v>17090.64</v>
          </cell>
          <cell r="T287">
            <v>13370.769999999999</v>
          </cell>
          <cell r="U287">
            <v>370.45</v>
          </cell>
          <cell r="V287">
            <v>0</v>
          </cell>
          <cell r="W287">
            <v>410.27</v>
          </cell>
          <cell r="X287">
            <v>285.81</v>
          </cell>
          <cell r="Y287">
            <v>768.75</v>
          </cell>
          <cell r="Z287">
            <v>365.42</v>
          </cell>
          <cell r="AA287">
            <v>5129.4736895210444</v>
          </cell>
          <cell r="AB287">
            <v>20700.943689521046</v>
          </cell>
          <cell r="AE287">
            <v>26800</v>
          </cell>
          <cell r="AF287">
            <v>1700</v>
          </cell>
          <cell r="AG287">
            <v>0</v>
          </cell>
          <cell r="AH287">
            <v>500</v>
          </cell>
          <cell r="AI287">
            <v>0</v>
          </cell>
          <cell r="AJ287">
            <v>0</v>
          </cell>
          <cell r="AK287">
            <v>1000</v>
          </cell>
          <cell r="AL287">
            <v>0</v>
          </cell>
          <cell r="AM287">
            <v>30000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46315.360000000001</v>
          </cell>
          <cell r="AX287">
            <v>2120.4499999999998</v>
          </cell>
          <cell r="AY287">
            <v>0</v>
          </cell>
          <cell r="AZ287">
            <v>1235.27</v>
          </cell>
          <cell r="BA287">
            <v>2285.81</v>
          </cell>
          <cell r="BB287">
            <v>848.75</v>
          </cell>
          <cell r="BC287">
            <v>1892.42</v>
          </cell>
          <cell r="BD287">
            <v>13093.523689521044</v>
          </cell>
          <cell r="BE287">
            <v>67791.583689521038</v>
          </cell>
          <cell r="BF287">
            <v>6.1628712445019129</v>
          </cell>
          <cell r="BG287">
            <v>11000</v>
          </cell>
        </row>
        <row r="288">
          <cell r="A288" t="str">
            <v>000477</v>
          </cell>
          <cell r="B288" t="str">
            <v>Vimpeli</v>
          </cell>
          <cell r="K288">
            <v>3258.65</v>
          </cell>
          <cell r="L288">
            <v>0</v>
          </cell>
          <cell r="M288">
            <v>0</v>
          </cell>
          <cell r="N288">
            <v>430</v>
          </cell>
          <cell r="O288">
            <v>1683.5</v>
          </cell>
          <cell r="P288">
            <v>4101.95</v>
          </cell>
          <cell r="Q288">
            <v>215</v>
          </cell>
          <cell r="R288">
            <v>3472</v>
          </cell>
          <cell r="S288">
            <v>13161.099999999999</v>
          </cell>
          <cell r="T288">
            <v>2429.67</v>
          </cell>
          <cell r="U288">
            <v>121.25</v>
          </cell>
          <cell r="V288">
            <v>0</v>
          </cell>
          <cell r="W288">
            <v>156.69999999999999</v>
          </cell>
          <cell r="X288">
            <v>1169.22</v>
          </cell>
          <cell r="Y288">
            <v>147.30000000000001</v>
          </cell>
          <cell r="Z288">
            <v>138.44999999999999</v>
          </cell>
          <cell r="AA288">
            <v>1981.4178190189659</v>
          </cell>
          <cell r="AB288">
            <v>6144.0078190189661</v>
          </cell>
          <cell r="AE288">
            <v>4500</v>
          </cell>
          <cell r="AF288">
            <v>0</v>
          </cell>
          <cell r="AG288">
            <v>0</v>
          </cell>
          <cell r="AH288">
            <v>750</v>
          </cell>
          <cell r="AI288">
            <v>4500</v>
          </cell>
          <cell r="AJ288">
            <v>0</v>
          </cell>
          <cell r="AK288">
            <v>0</v>
          </cell>
          <cell r="AL288">
            <v>309.35000000000002</v>
          </cell>
          <cell r="AM288">
            <v>10059.35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10188.32</v>
          </cell>
          <cell r="AX288">
            <v>121.25</v>
          </cell>
          <cell r="AY288">
            <v>0</v>
          </cell>
          <cell r="AZ288">
            <v>1336.7</v>
          </cell>
          <cell r="BA288">
            <v>7352.72</v>
          </cell>
          <cell r="BB288">
            <v>4249.25</v>
          </cell>
          <cell r="BC288">
            <v>353.45</v>
          </cell>
          <cell r="BD288">
            <v>5762.7678190189663</v>
          </cell>
          <cell r="BE288">
            <v>29364.457819018968</v>
          </cell>
          <cell r="BF288">
            <v>3.1456301895039065</v>
          </cell>
          <cell r="BG288">
            <v>9335</v>
          </cell>
        </row>
        <row r="289">
          <cell r="A289" t="str">
            <v>000478</v>
          </cell>
          <cell r="B289" t="str">
            <v>Virrat</v>
          </cell>
          <cell r="K289">
            <v>1930.39</v>
          </cell>
          <cell r="L289">
            <v>24614.19</v>
          </cell>
          <cell r="M289">
            <v>0</v>
          </cell>
          <cell r="N289">
            <v>1871</v>
          </cell>
          <cell r="O289">
            <v>4176.7</v>
          </cell>
          <cell r="P289">
            <v>3496.4</v>
          </cell>
          <cell r="Q289">
            <v>2095</v>
          </cell>
          <cell r="R289">
            <v>8515</v>
          </cell>
          <cell r="S289">
            <v>46698.68</v>
          </cell>
          <cell r="T289">
            <v>3808.7499999999991</v>
          </cell>
          <cell r="U289">
            <v>4226.1899999999996</v>
          </cell>
          <cell r="V289">
            <v>0</v>
          </cell>
          <cell r="W289">
            <v>701.12</v>
          </cell>
          <cell r="X289">
            <v>1394.38</v>
          </cell>
          <cell r="Y289">
            <v>1407.77</v>
          </cell>
          <cell r="Z289">
            <v>1131.44</v>
          </cell>
          <cell r="AA289">
            <v>6475.8026002332672</v>
          </cell>
          <cell r="AB289">
            <v>19145.452600233268</v>
          </cell>
          <cell r="AE289">
            <v>8000</v>
          </cell>
          <cell r="AF289">
            <v>5000</v>
          </cell>
          <cell r="AG289">
            <v>0</v>
          </cell>
          <cell r="AH289">
            <v>500</v>
          </cell>
          <cell r="AI289">
            <v>5900</v>
          </cell>
          <cell r="AJ289">
            <v>5700</v>
          </cell>
          <cell r="AK289">
            <v>2400</v>
          </cell>
          <cell r="AL289">
            <v>0</v>
          </cell>
          <cell r="AM289">
            <v>27500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13739.14</v>
          </cell>
          <cell r="AX289">
            <v>33840.379999999997</v>
          </cell>
          <cell r="AY289">
            <v>0</v>
          </cell>
          <cell r="AZ289">
            <v>3072.12</v>
          </cell>
          <cell r="BA289">
            <v>11471.08</v>
          </cell>
          <cell r="BB289">
            <v>10604.17</v>
          </cell>
          <cell r="BC289">
            <v>5626.4400000000005</v>
          </cell>
          <cell r="BD289">
            <v>14990.802600233266</v>
          </cell>
          <cell r="BE289">
            <v>93344.132600233264</v>
          </cell>
          <cell r="BF289">
            <v>16.483159562110764</v>
          </cell>
          <cell r="BG289">
            <v>5663</v>
          </cell>
        </row>
        <row r="290">
          <cell r="A290" t="str">
            <v>000479</v>
          </cell>
          <cell r="B290" t="str">
            <v>Vähäkyrö</v>
          </cell>
          <cell r="K290">
            <v>1747.3799999999999</v>
          </cell>
          <cell r="L290">
            <v>3840.75</v>
          </cell>
          <cell r="M290">
            <v>0</v>
          </cell>
          <cell r="N290">
            <v>180</v>
          </cell>
          <cell r="O290">
            <v>800</v>
          </cell>
          <cell r="P290">
            <v>210</v>
          </cell>
          <cell r="Q290">
            <v>96</v>
          </cell>
          <cell r="R290">
            <v>2681</v>
          </cell>
          <cell r="S290">
            <v>9555.130000000001</v>
          </cell>
          <cell r="T290">
            <v>10758.39</v>
          </cell>
          <cell r="U290">
            <v>1132.9000000000001</v>
          </cell>
          <cell r="V290">
            <v>0</v>
          </cell>
          <cell r="W290">
            <v>205.85</v>
          </cell>
          <cell r="X290">
            <v>0</v>
          </cell>
          <cell r="Y290">
            <v>0</v>
          </cell>
          <cell r="Z290">
            <v>3557.32</v>
          </cell>
          <cell r="AA290">
            <v>3004.5046350583466</v>
          </cell>
          <cell r="AB290">
            <v>18658.964635058346</v>
          </cell>
          <cell r="AE290">
            <v>11495</v>
          </cell>
          <cell r="AF290">
            <v>5650</v>
          </cell>
          <cell r="AG290">
            <v>0</v>
          </cell>
          <cell r="AH290">
            <v>1800</v>
          </cell>
          <cell r="AI290">
            <v>0</v>
          </cell>
          <cell r="AJ290">
            <v>0</v>
          </cell>
          <cell r="AK290">
            <v>2900</v>
          </cell>
          <cell r="AL290">
            <v>2000</v>
          </cell>
          <cell r="AM290">
            <v>23845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24000.769999999997</v>
          </cell>
          <cell r="AX290">
            <v>10623.65</v>
          </cell>
          <cell r="AY290">
            <v>0</v>
          </cell>
          <cell r="AZ290">
            <v>2185.85</v>
          </cell>
          <cell r="BA290">
            <v>800</v>
          </cell>
          <cell r="BB290">
            <v>210</v>
          </cell>
          <cell r="BC290">
            <v>6553.32</v>
          </cell>
          <cell r="BD290">
            <v>7685.504635058347</v>
          </cell>
          <cell r="BE290">
            <v>52059.09463505834</v>
          </cell>
          <cell r="BF290">
            <v>7.3240144393723048</v>
          </cell>
          <cell r="BG290">
            <v>7108</v>
          </cell>
        </row>
        <row r="291">
          <cell r="A291" t="str">
            <v>000482</v>
          </cell>
          <cell r="B291" t="str">
            <v>Ähtäri</v>
          </cell>
          <cell r="K291">
            <v>3886.1500000000005</v>
          </cell>
          <cell r="L291">
            <v>757.45</v>
          </cell>
          <cell r="M291">
            <v>0</v>
          </cell>
          <cell r="N291">
            <v>1055</v>
          </cell>
          <cell r="O291">
            <v>10255.5</v>
          </cell>
          <cell r="P291">
            <v>20</v>
          </cell>
          <cell r="Q291">
            <v>6313</v>
          </cell>
          <cell r="R291">
            <v>7132</v>
          </cell>
          <cell r="S291">
            <v>29419.1</v>
          </cell>
          <cell r="T291">
            <v>3903.6200000000003</v>
          </cell>
          <cell r="U291">
            <v>2239.15</v>
          </cell>
          <cell r="V291">
            <v>0</v>
          </cell>
          <cell r="W291">
            <v>433.2</v>
          </cell>
          <cell r="X291">
            <v>1832.6599999999999</v>
          </cell>
          <cell r="Y291">
            <v>98.25</v>
          </cell>
          <cell r="Z291">
            <v>429.2</v>
          </cell>
          <cell r="AA291">
            <v>4370.9215705139086</v>
          </cell>
          <cell r="AB291">
            <v>13307.00157051391</v>
          </cell>
          <cell r="AE291">
            <v>10000</v>
          </cell>
          <cell r="AF291">
            <v>6500</v>
          </cell>
          <cell r="AG291">
            <v>0</v>
          </cell>
          <cell r="AH291">
            <v>1200</v>
          </cell>
          <cell r="AI291">
            <v>6500</v>
          </cell>
          <cell r="AJ291">
            <v>0</v>
          </cell>
          <cell r="AK291">
            <v>2000</v>
          </cell>
          <cell r="AL291">
            <v>2800</v>
          </cell>
          <cell r="AM291">
            <v>29000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17789.77</v>
          </cell>
          <cell r="AX291">
            <v>9496.6</v>
          </cell>
          <cell r="AY291">
            <v>0</v>
          </cell>
          <cell r="AZ291">
            <v>2688.2</v>
          </cell>
          <cell r="BA291">
            <v>18588.16</v>
          </cell>
          <cell r="BB291">
            <v>118.25</v>
          </cell>
          <cell r="BC291">
            <v>8742.2000000000007</v>
          </cell>
          <cell r="BD291">
            <v>14302.921570513909</v>
          </cell>
          <cell r="BE291">
            <v>71726.101570513914</v>
          </cell>
          <cell r="BF291">
            <v>8.7374956231592051</v>
          </cell>
          <cell r="BG291">
            <v>8209</v>
          </cell>
        </row>
        <row r="292">
          <cell r="A292" t="str">
            <v>000483</v>
          </cell>
          <cell r="B292" t="str">
            <v>Äänekoski</v>
          </cell>
          <cell r="K292">
            <v>5873.3600000000006</v>
          </cell>
          <cell r="L292">
            <v>3219.85</v>
          </cell>
          <cell r="M292">
            <v>0</v>
          </cell>
          <cell r="N292">
            <v>1175</v>
          </cell>
          <cell r="O292">
            <v>6220.02</v>
          </cell>
          <cell r="P292">
            <v>16198.64</v>
          </cell>
          <cell r="Q292">
            <v>4205</v>
          </cell>
          <cell r="R292">
            <v>15734</v>
          </cell>
          <cell r="S292">
            <v>52625.87</v>
          </cell>
          <cell r="T292">
            <v>8951.69</v>
          </cell>
          <cell r="U292">
            <v>4061.98</v>
          </cell>
          <cell r="V292">
            <v>0</v>
          </cell>
          <cell r="W292">
            <v>552.9</v>
          </cell>
          <cell r="X292">
            <v>2484.46</v>
          </cell>
          <cell r="Y292">
            <v>7830.18</v>
          </cell>
          <cell r="Z292">
            <v>1235.02</v>
          </cell>
          <cell r="AA292">
            <v>11562.012128147166</v>
          </cell>
          <cell r="AB292">
            <v>36678.242128147162</v>
          </cell>
          <cell r="AE292">
            <v>15600</v>
          </cell>
          <cell r="AF292">
            <v>5045.82</v>
          </cell>
          <cell r="AG292">
            <v>0</v>
          </cell>
          <cell r="AH292">
            <v>0</v>
          </cell>
          <cell r="AI292">
            <v>2250</v>
          </cell>
          <cell r="AJ292">
            <v>5523</v>
          </cell>
          <cell r="AK292">
            <v>5000</v>
          </cell>
          <cell r="AL292">
            <v>8300</v>
          </cell>
          <cell r="AM292">
            <v>41718.82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30425.050000000003</v>
          </cell>
          <cell r="AX292">
            <v>12327.65</v>
          </cell>
          <cell r="AY292">
            <v>0</v>
          </cell>
          <cell r="AZ292">
            <v>1727.9</v>
          </cell>
          <cell r="BA292">
            <v>10954.48</v>
          </cell>
          <cell r="BB292">
            <v>29551.82</v>
          </cell>
          <cell r="BC292">
            <v>10440.02</v>
          </cell>
          <cell r="BD292">
            <v>35596.012128147166</v>
          </cell>
          <cell r="BE292">
            <v>131022.93212814716</v>
          </cell>
          <cell r="BF292">
            <v>26.069027482719292</v>
          </cell>
          <cell r="BG292">
            <v>5026</v>
          </cell>
        </row>
        <row r="293">
          <cell r="A293" t="str">
            <v>000484</v>
          </cell>
          <cell r="B293" t="str">
            <v>Bergö</v>
          </cell>
          <cell r="K293">
            <v>195.14000000000001</v>
          </cell>
          <cell r="L293">
            <v>0</v>
          </cell>
          <cell r="M293">
            <v>0</v>
          </cell>
          <cell r="N293">
            <v>62</v>
          </cell>
          <cell r="O293">
            <v>0</v>
          </cell>
          <cell r="P293">
            <v>0</v>
          </cell>
          <cell r="Q293">
            <v>0</v>
          </cell>
          <cell r="R293">
            <v>225</v>
          </cell>
          <cell r="S293">
            <v>482.14</v>
          </cell>
          <cell r="T293">
            <v>1332.86</v>
          </cell>
          <cell r="U293">
            <v>0</v>
          </cell>
          <cell r="V293">
            <v>195.8</v>
          </cell>
          <cell r="W293">
            <v>40</v>
          </cell>
          <cell r="X293">
            <v>0</v>
          </cell>
          <cell r="Y293">
            <v>0</v>
          </cell>
          <cell r="Z293">
            <v>0</v>
          </cell>
          <cell r="AA293">
            <v>395.34374210823012</v>
          </cell>
          <cell r="AB293">
            <v>1964.00374210823</v>
          </cell>
          <cell r="AE293">
            <v>600</v>
          </cell>
          <cell r="AF293">
            <v>0</v>
          </cell>
          <cell r="AG293">
            <v>600</v>
          </cell>
          <cell r="AH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1200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2128</v>
          </cell>
          <cell r="AX293">
            <v>0</v>
          </cell>
          <cell r="AY293">
            <v>795.8</v>
          </cell>
          <cell r="AZ293">
            <v>102</v>
          </cell>
          <cell r="BA293">
            <v>0</v>
          </cell>
          <cell r="BB293">
            <v>0</v>
          </cell>
          <cell r="BC293">
            <v>0</v>
          </cell>
          <cell r="BD293">
            <v>620.34374210823012</v>
          </cell>
          <cell r="BE293">
            <v>3646.1437421082301</v>
          </cell>
          <cell r="BF293">
            <v>0.40049909293807451</v>
          </cell>
          <cell r="BG293">
            <v>9104</v>
          </cell>
        </row>
        <row r="294">
          <cell r="A294" t="str">
            <v>000485</v>
          </cell>
          <cell r="B294" t="str">
            <v>Borgå sv.domk.förs.</v>
          </cell>
          <cell r="K294">
            <v>25545.339999999997</v>
          </cell>
          <cell r="L294">
            <v>0</v>
          </cell>
          <cell r="M294">
            <v>722.5</v>
          </cell>
          <cell r="N294">
            <v>10</v>
          </cell>
          <cell r="O294">
            <v>0</v>
          </cell>
          <cell r="P294">
            <v>0</v>
          </cell>
          <cell r="Q294">
            <v>0</v>
          </cell>
          <cell r="R294">
            <v>20734</v>
          </cell>
          <cell r="S294">
            <v>47011.839999999997</v>
          </cell>
          <cell r="T294">
            <v>15613.43</v>
          </cell>
          <cell r="U294">
            <v>0</v>
          </cell>
          <cell r="V294">
            <v>2028.82</v>
          </cell>
          <cell r="W294">
            <v>437.75</v>
          </cell>
          <cell r="X294">
            <v>0</v>
          </cell>
          <cell r="Y294">
            <v>0</v>
          </cell>
          <cell r="Z294">
            <v>0</v>
          </cell>
          <cell r="AA294">
            <v>3902.9054665165695</v>
          </cell>
          <cell r="AB294">
            <v>21982.905466516568</v>
          </cell>
          <cell r="AE294">
            <v>25500</v>
          </cell>
          <cell r="AF294">
            <v>0</v>
          </cell>
          <cell r="AG294">
            <v>6500</v>
          </cell>
          <cell r="AH294">
            <v>0</v>
          </cell>
          <cell r="AJ294">
            <v>0</v>
          </cell>
          <cell r="AK294">
            <v>0</v>
          </cell>
          <cell r="AL294">
            <v>7307.18</v>
          </cell>
          <cell r="AM294">
            <v>39307.18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66658.76999999999</v>
          </cell>
          <cell r="AX294">
            <v>0</v>
          </cell>
          <cell r="AY294">
            <v>9251.32</v>
          </cell>
          <cell r="AZ294">
            <v>447.75</v>
          </cell>
          <cell r="BA294">
            <v>0</v>
          </cell>
          <cell r="BB294">
            <v>0</v>
          </cell>
          <cell r="BC294">
            <v>0</v>
          </cell>
          <cell r="BD294">
            <v>31944.085466516568</v>
          </cell>
          <cell r="BE294">
            <v>108301.92546651656</v>
          </cell>
          <cell r="BF294">
            <v>4.4550360126086614</v>
          </cell>
          <cell r="BG294">
            <v>24310</v>
          </cell>
        </row>
        <row r="295">
          <cell r="A295" t="str">
            <v>000489</v>
          </cell>
          <cell r="B295" t="str">
            <v>Eckerö</v>
          </cell>
          <cell r="K295">
            <v>159.91999999999999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30</v>
          </cell>
          <cell r="S295">
            <v>189.92</v>
          </cell>
          <cell r="T295">
            <v>1107.7099999999998</v>
          </cell>
          <cell r="U295">
            <v>0</v>
          </cell>
          <cell r="V295">
            <v>54.45</v>
          </cell>
          <cell r="W295">
            <v>8.3000000000000007</v>
          </cell>
          <cell r="X295">
            <v>0</v>
          </cell>
          <cell r="Y295">
            <v>0</v>
          </cell>
          <cell r="Z295">
            <v>0</v>
          </cell>
          <cell r="AA295">
            <v>1252.6415537270782</v>
          </cell>
          <cell r="AB295">
            <v>2423.1015537270778</v>
          </cell>
          <cell r="AE295">
            <v>100</v>
          </cell>
          <cell r="AF295">
            <v>0</v>
          </cell>
          <cell r="AG295">
            <v>0</v>
          </cell>
          <cell r="AH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100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1367.6299999999999</v>
          </cell>
          <cell r="AX295">
            <v>0</v>
          </cell>
          <cell r="AY295">
            <v>54.45</v>
          </cell>
          <cell r="AZ295">
            <v>8.3000000000000007</v>
          </cell>
          <cell r="BA295">
            <v>0</v>
          </cell>
          <cell r="BB295">
            <v>0</v>
          </cell>
          <cell r="BC295">
            <v>0</v>
          </cell>
          <cell r="BD295">
            <v>1282.6415537270782</v>
          </cell>
          <cell r="BE295">
            <v>2713.0215537270778</v>
          </cell>
          <cell r="BF295">
            <v>0.49113351805341743</v>
          </cell>
          <cell r="BG295">
            <v>5524</v>
          </cell>
        </row>
        <row r="296">
          <cell r="A296" t="str">
            <v>000491</v>
          </cell>
          <cell r="B296" t="str">
            <v>Esbo sv.förs.</v>
          </cell>
          <cell r="K296">
            <v>17974.02</v>
          </cell>
          <cell r="L296">
            <v>0</v>
          </cell>
          <cell r="M296">
            <v>4891</v>
          </cell>
          <cell r="N296">
            <v>40</v>
          </cell>
          <cell r="O296">
            <v>0</v>
          </cell>
          <cell r="P296">
            <v>830</v>
          </cell>
          <cell r="Q296">
            <v>625</v>
          </cell>
          <cell r="R296">
            <v>33684</v>
          </cell>
          <cell r="S296">
            <v>58044.020000000004</v>
          </cell>
          <cell r="T296">
            <v>13812.349999999999</v>
          </cell>
          <cell r="U296">
            <v>0</v>
          </cell>
          <cell r="V296">
            <v>1286.51</v>
          </cell>
          <cell r="W296">
            <v>325.37</v>
          </cell>
          <cell r="X296">
            <v>0</v>
          </cell>
          <cell r="Y296">
            <v>0</v>
          </cell>
          <cell r="Z296">
            <v>0</v>
          </cell>
          <cell r="AA296">
            <v>14290.867504003096</v>
          </cell>
          <cell r="AB296">
            <v>29715.097504003097</v>
          </cell>
          <cell r="AE296">
            <v>57301.25</v>
          </cell>
          <cell r="AF296">
            <v>0</v>
          </cell>
          <cell r="AG296">
            <v>18828.580000000002</v>
          </cell>
          <cell r="AH296">
            <v>6874.76</v>
          </cell>
          <cell r="AI296">
            <v>17063.281948101903</v>
          </cell>
          <cell r="AJ296">
            <v>8470</v>
          </cell>
          <cell r="AK296">
            <v>10167.32</v>
          </cell>
          <cell r="AL296">
            <v>46918.87</v>
          </cell>
          <cell r="AM296">
            <v>165624.06194810191</v>
          </cell>
          <cell r="AN296">
            <v>3337.38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3337.38</v>
          </cell>
          <cell r="AW296">
            <v>92425</v>
          </cell>
          <cell r="AX296">
            <v>0</v>
          </cell>
          <cell r="AY296">
            <v>25006.090000000004</v>
          </cell>
          <cell r="AZ296">
            <v>7240.13</v>
          </cell>
          <cell r="BA296">
            <v>17063.281948101903</v>
          </cell>
          <cell r="BB296">
            <v>9300</v>
          </cell>
          <cell r="BC296">
            <v>10792.32</v>
          </cell>
          <cell r="BD296">
            <v>94893.737504003104</v>
          </cell>
          <cell r="BE296">
            <v>256720.55945210502</v>
          </cell>
          <cell r="BF296">
            <v>20.265279401018709</v>
          </cell>
          <cell r="BG296">
            <v>12668</v>
          </cell>
        </row>
        <row r="297">
          <cell r="A297" t="str">
            <v>000492</v>
          </cell>
          <cell r="B297" t="str">
            <v>Esse</v>
          </cell>
          <cell r="K297">
            <v>3135.62</v>
          </cell>
          <cell r="L297">
            <v>0</v>
          </cell>
          <cell r="M297">
            <v>4550</v>
          </cell>
          <cell r="N297">
            <v>30</v>
          </cell>
          <cell r="O297">
            <v>0</v>
          </cell>
          <cell r="P297">
            <v>0</v>
          </cell>
          <cell r="Q297">
            <v>0</v>
          </cell>
          <cell r="R297">
            <v>2313</v>
          </cell>
          <cell r="S297">
            <v>10028.619999999999</v>
          </cell>
          <cell r="T297">
            <v>6162.7700000000013</v>
          </cell>
          <cell r="U297">
            <v>0</v>
          </cell>
          <cell r="V297">
            <v>3114.28</v>
          </cell>
          <cell r="W297">
            <v>263.89999999999998</v>
          </cell>
          <cell r="X297">
            <v>0</v>
          </cell>
          <cell r="Y297">
            <v>0</v>
          </cell>
          <cell r="Z297">
            <v>0</v>
          </cell>
          <cell r="AA297">
            <v>3000.2921205997627</v>
          </cell>
          <cell r="AB297">
            <v>12541.242120599763</v>
          </cell>
          <cell r="AE297">
            <v>2671.87</v>
          </cell>
          <cell r="AF297">
            <v>0</v>
          </cell>
          <cell r="AG297">
            <v>10671.88</v>
          </cell>
          <cell r="AH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13343.75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11970.260000000002</v>
          </cell>
          <cell r="AX297">
            <v>0</v>
          </cell>
          <cell r="AY297">
            <v>18336.16</v>
          </cell>
          <cell r="AZ297">
            <v>293.89999999999998</v>
          </cell>
          <cell r="BA297">
            <v>0</v>
          </cell>
          <cell r="BB297">
            <v>0</v>
          </cell>
          <cell r="BC297">
            <v>0</v>
          </cell>
          <cell r="BD297">
            <v>5313.2921205997627</v>
          </cell>
          <cell r="BE297">
            <v>35913.612120599762</v>
          </cell>
          <cell r="BF297">
            <v>1.9211304226275683</v>
          </cell>
          <cell r="BG297">
            <v>18694</v>
          </cell>
        </row>
        <row r="298">
          <cell r="A298" t="str">
            <v>000493</v>
          </cell>
          <cell r="B298" t="str">
            <v>Finström-Geta</v>
          </cell>
          <cell r="K298">
            <v>4732.55</v>
          </cell>
          <cell r="L298">
            <v>0</v>
          </cell>
          <cell r="M298">
            <v>400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4912</v>
          </cell>
          <cell r="S298">
            <v>10044.549999999999</v>
          </cell>
          <cell r="T298">
            <v>2522.48</v>
          </cell>
          <cell r="U298">
            <v>0</v>
          </cell>
          <cell r="V298">
            <v>444.35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3598.622747949752</v>
          </cell>
          <cell r="AB298">
            <v>6565.4527479497519</v>
          </cell>
          <cell r="AE298">
            <v>2550</v>
          </cell>
          <cell r="AF298">
            <v>0</v>
          </cell>
          <cell r="AG298">
            <v>0</v>
          </cell>
          <cell r="AH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2550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30000</v>
          </cell>
          <cell r="AV298">
            <v>30000</v>
          </cell>
          <cell r="AW298">
            <v>9805.0300000000007</v>
          </cell>
          <cell r="AX298">
            <v>0</v>
          </cell>
          <cell r="AY298">
            <v>844.35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38510.622747949754</v>
          </cell>
          <cell r="BE298">
            <v>49160.002747949751</v>
          </cell>
          <cell r="BF298">
            <v>2.2781409123661778</v>
          </cell>
          <cell r="BG298">
            <v>21579</v>
          </cell>
        </row>
        <row r="299">
          <cell r="A299" t="str">
            <v>000497</v>
          </cell>
          <cell r="B299" t="str">
            <v>Hammarland</v>
          </cell>
          <cell r="K299">
            <v>1178.2199999999998</v>
          </cell>
          <cell r="L299">
            <v>0</v>
          </cell>
          <cell r="M299">
            <v>0</v>
          </cell>
          <cell r="N299">
            <v>30</v>
          </cell>
          <cell r="O299">
            <v>0</v>
          </cell>
          <cell r="P299">
            <v>0</v>
          </cell>
          <cell r="Q299">
            <v>0</v>
          </cell>
          <cell r="R299">
            <v>50</v>
          </cell>
          <cell r="S299">
            <v>1258.2199999999998</v>
          </cell>
          <cell r="T299">
            <v>1374.7</v>
          </cell>
          <cell r="U299">
            <v>0</v>
          </cell>
          <cell r="V299">
            <v>69.3</v>
          </cell>
          <cell r="W299">
            <v>79.75</v>
          </cell>
          <cell r="X299">
            <v>0</v>
          </cell>
          <cell r="Y299">
            <v>0</v>
          </cell>
          <cell r="Z299">
            <v>0</v>
          </cell>
          <cell r="AA299">
            <v>1323.1878275986724</v>
          </cell>
          <cell r="AB299">
            <v>2846.9378275986724</v>
          </cell>
          <cell r="AE299">
            <v>1000</v>
          </cell>
          <cell r="AF299">
            <v>0</v>
          </cell>
          <cell r="AG299">
            <v>38.549999999999997</v>
          </cell>
          <cell r="AH299">
            <v>0</v>
          </cell>
          <cell r="AJ299">
            <v>0</v>
          </cell>
          <cell r="AK299">
            <v>0</v>
          </cell>
          <cell r="AL299">
            <v>1000</v>
          </cell>
          <cell r="AM299">
            <v>2038.55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3552.92</v>
          </cell>
          <cell r="AX299">
            <v>0</v>
          </cell>
          <cell r="AY299">
            <v>107.85</v>
          </cell>
          <cell r="AZ299">
            <v>109.75</v>
          </cell>
          <cell r="BA299">
            <v>0</v>
          </cell>
          <cell r="BB299">
            <v>0</v>
          </cell>
          <cell r="BC299">
            <v>0</v>
          </cell>
          <cell r="BD299">
            <v>2373.1878275986724</v>
          </cell>
          <cell r="BE299">
            <v>6143.7078275986723</v>
          </cell>
          <cell r="BF299">
            <v>0.8405674959089714</v>
          </cell>
          <cell r="BG299">
            <v>7309</v>
          </cell>
        </row>
        <row r="300">
          <cell r="A300" t="str">
            <v>000498</v>
          </cell>
          <cell r="B300" t="str">
            <v>Ålands södra skärgårdsförsamling</v>
          </cell>
          <cell r="K300">
            <v>480.4</v>
          </cell>
          <cell r="L300">
            <v>0</v>
          </cell>
          <cell r="M300">
            <v>5626.82</v>
          </cell>
          <cell r="N300">
            <v>201.77</v>
          </cell>
          <cell r="O300">
            <v>0</v>
          </cell>
          <cell r="P300">
            <v>0</v>
          </cell>
          <cell r="Q300">
            <v>0</v>
          </cell>
          <cell r="R300">
            <v>556</v>
          </cell>
          <cell r="S300">
            <v>6864.99</v>
          </cell>
          <cell r="T300">
            <v>659.7</v>
          </cell>
          <cell r="U300">
            <v>0</v>
          </cell>
          <cell r="V300">
            <v>525</v>
          </cell>
          <cell r="W300">
            <v>72.5</v>
          </cell>
          <cell r="X300">
            <v>0</v>
          </cell>
          <cell r="Y300">
            <v>0</v>
          </cell>
          <cell r="Z300">
            <v>0</v>
          </cell>
          <cell r="AA300">
            <v>3351.95809404082</v>
          </cell>
          <cell r="AB300">
            <v>4609.1580940408203</v>
          </cell>
          <cell r="AE300">
            <v>0</v>
          </cell>
          <cell r="AF300">
            <v>0</v>
          </cell>
          <cell r="AG300">
            <v>1250.9000000000001</v>
          </cell>
          <cell r="AH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1250.9000000000001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1140.0999999999999</v>
          </cell>
          <cell r="AX300">
            <v>0</v>
          </cell>
          <cell r="AY300">
            <v>7402.7199999999993</v>
          </cell>
          <cell r="AZ300">
            <v>274.27</v>
          </cell>
          <cell r="BA300">
            <v>0</v>
          </cell>
          <cell r="BB300">
            <v>0</v>
          </cell>
          <cell r="BC300">
            <v>0</v>
          </cell>
          <cell r="BD300">
            <v>3907.95809404082</v>
          </cell>
          <cell r="BE300">
            <v>12725.04809404082</v>
          </cell>
          <cell r="BF300">
            <v>0.70863997850647764</v>
          </cell>
          <cell r="BG300">
            <v>17957</v>
          </cell>
        </row>
        <row r="301">
          <cell r="A301" t="str">
            <v>000499</v>
          </cell>
          <cell r="B301" t="str">
            <v>Hangö sv.förs.</v>
          </cell>
          <cell r="K301">
            <v>1516.37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2498</v>
          </cell>
          <cell r="S301">
            <v>4014.37</v>
          </cell>
          <cell r="T301">
            <v>3779.9399999999996</v>
          </cell>
          <cell r="U301">
            <v>0</v>
          </cell>
          <cell r="V301">
            <v>190.62</v>
          </cell>
          <cell r="W301">
            <v>69.25</v>
          </cell>
          <cell r="X301">
            <v>186.8</v>
          </cell>
          <cell r="Y301">
            <v>0</v>
          </cell>
          <cell r="Z301">
            <v>12</v>
          </cell>
          <cell r="AA301">
            <v>4022.5877518325792</v>
          </cell>
          <cell r="AB301">
            <v>8261.1977518325784</v>
          </cell>
          <cell r="AE301">
            <v>8500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3500</v>
          </cell>
          <cell r="AM301">
            <v>12000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370</v>
          </cell>
          <cell r="AS301">
            <v>0</v>
          </cell>
          <cell r="AT301">
            <v>0</v>
          </cell>
          <cell r="AU301">
            <v>0</v>
          </cell>
          <cell r="AV301">
            <v>370</v>
          </cell>
          <cell r="AW301">
            <v>13796.31</v>
          </cell>
          <cell r="AX301">
            <v>0</v>
          </cell>
          <cell r="AY301">
            <v>190.62</v>
          </cell>
          <cell r="AZ301">
            <v>69.25</v>
          </cell>
          <cell r="BA301">
            <v>556.79999999999995</v>
          </cell>
          <cell r="BB301">
            <v>0</v>
          </cell>
          <cell r="BC301">
            <v>12</v>
          </cell>
          <cell r="BD301">
            <v>10020.58775183258</v>
          </cell>
          <cell r="BE301">
            <v>24645.567751832579</v>
          </cell>
          <cell r="BF301">
            <v>0.4543631826229228</v>
          </cell>
          <cell r="BG301">
            <v>54242</v>
          </cell>
        </row>
        <row r="302">
          <cell r="A302" t="str">
            <v>000500</v>
          </cell>
          <cell r="B302" t="str">
            <v>Vanda sv.förs.</v>
          </cell>
          <cell r="K302">
            <v>3068.49</v>
          </cell>
          <cell r="L302">
            <v>0</v>
          </cell>
          <cell r="M302">
            <v>911.65</v>
          </cell>
          <cell r="N302">
            <v>0</v>
          </cell>
          <cell r="O302">
            <v>0</v>
          </cell>
          <cell r="P302">
            <v>1260</v>
          </cell>
          <cell r="Q302">
            <v>0</v>
          </cell>
          <cell r="R302">
            <v>3855.5</v>
          </cell>
          <cell r="S302">
            <v>9095.64</v>
          </cell>
          <cell r="T302">
            <v>1240.0700000000002</v>
          </cell>
          <cell r="U302">
            <v>0</v>
          </cell>
          <cell r="V302">
            <v>252.5</v>
          </cell>
          <cell r="W302">
            <v>181.63</v>
          </cell>
          <cell r="X302">
            <v>0</v>
          </cell>
          <cell r="Y302">
            <v>0</v>
          </cell>
          <cell r="Z302">
            <v>0</v>
          </cell>
          <cell r="AA302">
            <v>2297.1980941385427</v>
          </cell>
          <cell r="AB302">
            <v>3971.398094138543</v>
          </cell>
          <cell r="AE302">
            <v>26514.2</v>
          </cell>
          <cell r="AF302">
            <v>0</v>
          </cell>
          <cell r="AG302">
            <v>1950</v>
          </cell>
          <cell r="AH302">
            <v>691.59</v>
          </cell>
          <cell r="AJ302">
            <v>0</v>
          </cell>
          <cell r="AK302">
            <v>1103.6600000000001</v>
          </cell>
          <cell r="AL302">
            <v>2323.58</v>
          </cell>
          <cell r="AM302">
            <v>32583.03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30822.760000000002</v>
          </cell>
          <cell r="AX302">
            <v>0</v>
          </cell>
          <cell r="AY302">
            <v>3114.15</v>
          </cell>
          <cell r="AZ302">
            <v>873.22</v>
          </cell>
          <cell r="BA302">
            <v>0</v>
          </cell>
          <cell r="BB302">
            <v>1260</v>
          </cell>
          <cell r="BC302">
            <v>1103.6600000000001</v>
          </cell>
          <cell r="BD302">
            <v>8476.2780941385427</v>
          </cell>
          <cell r="BE302">
            <v>45650.068094138551</v>
          </cell>
          <cell r="BF302">
            <v>7.3368801179907663</v>
          </cell>
          <cell r="BG302">
            <v>6222</v>
          </cell>
        </row>
        <row r="303">
          <cell r="A303" t="str">
            <v>000503</v>
          </cell>
          <cell r="B303" t="str">
            <v>Ingå</v>
          </cell>
          <cell r="K303">
            <v>1595.19</v>
          </cell>
          <cell r="L303">
            <v>0</v>
          </cell>
          <cell r="M303">
            <v>3135</v>
          </cell>
          <cell r="N303">
            <v>70</v>
          </cell>
          <cell r="O303">
            <v>20</v>
          </cell>
          <cell r="P303">
            <v>200</v>
          </cell>
          <cell r="Q303">
            <v>200</v>
          </cell>
          <cell r="R303">
            <v>7368</v>
          </cell>
          <cell r="S303">
            <v>12588.19</v>
          </cell>
          <cell r="T303">
            <v>4240.8100000000004</v>
          </cell>
          <cell r="U303">
            <v>0</v>
          </cell>
          <cell r="V303">
            <v>364.43</v>
          </cell>
          <cell r="W303">
            <v>58.3</v>
          </cell>
          <cell r="X303">
            <v>0</v>
          </cell>
          <cell r="Y303">
            <v>0</v>
          </cell>
          <cell r="Z303">
            <v>0</v>
          </cell>
          <cell r="AA303">
            <v>1759.5685097066093</v>
          </cell>
          <cell r="AB303">
            <v>6423.1085097066098</v>
          </cell>
          <cell r="AE303">
            <v>6500</v>
          </cell>
          <cell r="AF303">
            <v>0</v>
          </cell>
          <cell r="AG303">
            <v>3500</v>
          </cell>
          <cell r="AH303">
            <v>300</v>
          </cell>
          <cell r="AI303">
            <v>0</v>
          </cell>
          <cell r="AJ303">
            <v>0</v>
          </cell>
          <cell r="AK303">
            <v>0</v>
          </cell>
          <cell r="AL303">
            <v>3000</v>
          </cell>
          <cell r="AM303">
            <v>13300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12336</v>
          </cell>
          <cell r="AX303">
            <v>0</v>
          </cell>
          <cell r="AY303">
            <v>6999.43</v>
          </cell>
          <cell r="AZ303">
            <v>428.3</v>
          </cell>
          <cell r="BA303">
            <v>20</v>
          </cell>
          <cell r="BB303">
            <v>200</v>
          </cell>
          <cell r="BC303">
            <v>200</v>
          </cell>
          <cell r="BD303">
            <v>12127.568509706609</v>
          </cell>
          <cell r="BE303">
            <v>32311.298509706608</v>
          </cell>
          <cell r="BF303">
            <v>19.336504194917179</v>
          </cell>
          <cell r="BG303">
            <v>1671</v>
          </cell>
        </row>
        <row r="304">
          <cell r="A304" t="str">
            <v>000505</v>
          </cell>
          <cell r="B304" t="str">
            <v>Jakobstads sv.förs.</v>
          </cell>
          <cell r="K304">
            <v>26177.72</v>
          </cell>
          <cell r="L304">
            <v>0</v>
          </cell>
          <cell r="M304">
            <v>25728.41</v>
          </cell>
          <cell r="N304">
            <v>0.09</v>
          </cell>
          <cell r="O304">
            <v>0</v>
          </cell>
          <cell r="P304">
            <v>420</v>
          </cell>
          <cell r="Q304">
            <v>0</v>
          </cell>
          <cell r="R304">
            <v>21207.03</v>
          </cell>
          <cell r="S304">
            <v>73533.25</v>
          </cell>
          <cell r="T304">
            <v>14841.679999999998</v>
          </cell>
          <cell r="U304">
            <v>0</v>
          </cell>
          <cell r="V304">
            <v>732.4</v>
          </cell>
          <cell r="W304">
            <v>337.9</v>
          </cell>
          <cell r="X304">
            <v>0</v>
          </cell>
          <cell r="Y304">
            <v>0</v>
          </cell>
          <cell r="Z304">
            <v>0</v>
          </cell>
          <cell r="AA304">
            <v>5475.2189202518894</v>
          </cell>
          <cell r="AB304">
            <v>21387.198920251889</v>
          </cell>
          <cell r="AE304">
            <v>23100</v>
          </cell>
          <cell r="AF304">
            <v>0</v>
          </cell>
          <cell r="AG304">
            <v>6900</v>
          </cell>
          <cell r="AH304">
            <v>297.7</v>
          </cell>
          <cell r="AJ304">
            <v>0</v>
          </cell>
          <cell r="AK304">
            <v>0</v>
          </cell>
          <cell r="AL304">
            <v>0</v>
          </cell>
          <cell r="AM304">
            <v>30297.7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64119.4</v>
          </cell>
          <cell r="AX304">
            <v>0</v>
          </cell>
          <cell r="AY304">
            <v>33360.81</v>
          </cell>
          <cell r="AZ304">
            <v>635.68999999999994</v>
          </cell>
          <cell r="BA304">
            <v>0</v>
          </cell>
          <cell r="BB304">
            <v>420</v>
          </cell>
          <cell r="BC304">
            <v>0</v>
          </cell>
          <cell r="BD304">
            <v>26682.248920251888</v>
          </cell>
          <cell r="BE304">
            <v>125218.14892025189</v>
          </cell>
          <cell r="BF304">
            <v>4.5331118604153016</v>
          </cell>
          <cell r="BG304">
            <v>27623</v>
          </cell>
        </row>
        <row r="305">
          <cell r="A305" t="str">
            <v>000507</v>
          </cell>
          <cell r="B305" t="str">
            <v>Jomala</v>
          </cell>
          <cell r="K305">
            <v>3409.239999999998</v>
          </cell>
          <cell r="L305">
            <v>0</v>
          </cell>
          <cell r="M305">
            <v>1964.95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2697.5200000000004</v>
          </cell>
          <cell r="S305">
            <v>8071.7099999999982</v>
          </cell>
          <cell r="T305">
            <v>4986.8900000000012</v>
          </cell>
          <cell r="U305">
            <v>0</v>
          </cell>
          <cell r="V305">
            <v>2478.9300000000003</v>
          </cell>
          <cell r="W305">
            <v>56</v>
          </cell>
          <cell r="X305">
            <v>0</v>
          </cell>
          <cell r="Y305">
            <v>0</v>
          </cell>
          <cell r="Z305">
            <v>0</v>
          </cell>
          <cell r="AA305">
            <v>6198.5313776521216</v>
          </cell>
          <cell r="AB305">
            <v>13720.351377652123</v>
          </cell>
          <cell r="AE305">
            <v>2500</v>
          </cell>
          <cell r="AF305">
            <v>0</v>
          </cell>
          <cell r="AG305">
            <v>2210</v>
          </cell>
          <cell r="AH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4710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10896.13</v>
          </cell>
          <cell r="AX305">
            <v>0</v>
          </cell>
          <cell r="AY305">
            <v>6653.88</v>
          </cell>
          <cell r="AZ305">
            <v>56</v>
          </cell>
          <cell r="BA305">
            <v>0</v>
          </cell>
          <cell r="BB305">
            <v>0</v>
          </cell>
          <cell r="BC305">
            <v>0</v>
          </cell>
          <cell r="BD305">
            <v>8896.051377652122</v>
          </cell>
          <cell r="BE305">
            <v>26502.06137765212</v>
          </cell>
          <cell r="BF305">
            <v>2.4696730386405852</v>
          </cell>
          <cell r="BG305">
            <v>10731</v>
          </cell>
        </row>
        <row r="306">
          <cell r="A306" t="str">
            <v>000509</v>
          </cell>
          <cell r="B306" t="str">
            <v>Karleby sv.förs.</v>
          </cell>
          <cell r="K306">
            <v>20279.25</v>
          </cell>
          <cell r="L306">
            <v>0</v>
          </cell>
          <cell r="M306">
            <v>15223.41</v>
          </cell>
          <cell r="N306">
            <v>115</v>
          </cell>
          <cell r="O306">
            <v>0</v>
          </cell>
          <cell r="P306">
            <v>0</v>
          </cell>
          <cell r="Q306">
            <v>0</v>
          </cell>
          <cell r="R306">
            <v>4818</v>
          </cell>
          <cell r="S306">
            <v>40435.660000000003</v>
          </cell>
          <cell r="T306">
            <v>12707.54</v>
          </cell>
          <cell r="U306">
            <v>0</v>
          </cell>
          <cell r="V306">
            <v>6780.01</v>
          </cell>
          <cell r="W306">
            <v>675.79</v>
          </cell>
          <cell r="X306">
            <v>4271.34</v>
          </cell>
          <cell r="Y306">
            <v>5066.8100000000004</v>
          </cell>
          <cell r="Z306">
            <v>0</v>
          </cell>
          <cell r="AA306">
            <v>5219.8015361077096</v>
          </cell>
          <cell r="AB306">
            <v>34721.291536107718</v>
          </cell>
          <cell r="AE306">
            <v>13846</v>
          </cell>
          <cell r="AF306">
            <v>0</v>
          </cell>
          <cell r="AG306">
            <v>8562</v>
          </cell>
          <cell r="AH306">
            <v>383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22791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46832.79</v>
          </cell>
          <cell r="AX306">
            <v>0</v>
          </cell>
          <cell r="AY306">
            <v>30565.42</v>
          </cell>
          <cell r="AZ306">
            <v>1173.79</v>
          </cell>
          <cell r="BA306">
            <v>4271.34</v>
          </cell>
          <cell r="BB306">
            <v>5066.8100000000004</v>
          </cell>
          <cell r="BC306">
            <v>0</v>
          </cell>
          <cell r="BD306">
            <v>10037.801536107709</v>
          </cell>
          <cell r="BE306">
            <v>97947.951536107692</v>
          </cell>
          <cell r="BF306">
            <v>4.3393563501731212</v>
          </cell>
          <cell r="BG306">
            <v>22572</v>
          </cell>
        </row>
        <row r="307">
          <cell r="A307" t="str">
            <v>000510</v>
          </cell>
          <cell r="B307" t="str">
            <v>Kaskinen</v>
          </cell>
          <cell r="K307">
            <v>412.72999999999996</v>
          </cell>
          <cell r="L307">
            <v>30</v>
          </cell>
          <cell r="M307">
            <v>0</v>
          </cell>
          <cell r="N307">
            <v>0</v>
          </cell>
          <cell r="O307">
            <v>1297.1999999999998</v>
          </cell>
          <cell r="P307">
            <v>50</v>
          </cell>
          <cell r="Q307">
            <v>200</v>
          </cell>
          <cell r="R307">
            <v>952</v>
          </cell>
          <cell r="S307">
            <v>2941.93</v>
          </cell>
          <cell r="T307">
            <v>1088.95</v>
          </cell>
          <cell r="U307">
            <v>827.15</v>
          </cell>
          <cell r="V307">
            <v>20.5</v>
          </cell>
          <cell r="W307">
            <v>63.5</v>
          </cell>
          <cell r="X307">
            <v>672.45</v>
          </cell>
          <cell r="Y307">
            <v>1208.8</v>
          </cell>
          <cell r="Z307">
            <v>147.5</v>
          </cell>
          <cell r="AA307">
            <v>1302.7475197987806</v>
          </cell>
          <cell r="AB307">
            <v>5331.5975197987809</v>
          </cell>
          <cell r="AE307">
            <v>1000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1000</v>
          </cell>
          <cell r="AK307">
            <v>0</v>
          </cell>
          <cell r="AL307">
            <v>200</v>
          </cell>
          <cell r="AM307">
            <v>2200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2501.6800000000003</v>
          </cell>
          <cell r="AX307">
            <v>857.15</v>
          </cell>
          <cell r="AY307">
            <v>20.5</v>
          </cell>
          <cell r="AZ307">
            <v>63.5</v>
          </cell>
          <cell r="BA307">
            <v>1969.6499999999999</v>
          </cell>
          <cell r="BB307">
            <v>2258.8000000000002</v>
          </cell>
          <cell r="BC307">
            <v>347.5</v>
          </cell>
          <cell r="BD307">
            <v>2454.7475197987806</v>
          </cell>
          <cell r="BE307">
            <v>10473.527519798781</v>
          </cell>
          <cell r="BF307">
            <v>0.9357212114534782</v>
          </cell>
          <cell r="BG307">
            <v>11193</v>
          </cell>
        </row>
        <row r="308">
          <cell r="A308" t="str">
            <v>000513</v>
          </cell>
          <cell r="B308" t="str">
            <v>Korsholms sv.förs.</v>
          </cell>
          <cell r="K308">
            <v>12925.560000000001</v>
          </cell>
          <cell r="L308">
            <v>0</v>
          </cell>
          <cell r="M308">
            <v>6404.55</v>
          </cell>
          <cell r="N308">
            <v>130</v>
          </cell>
          <cell r="O308">
            <v>17</v>
          </cell>
          <cell r="P308">
            <v>150</v>
          </cell>
          <cell r="Q308">
            <v>0</v>
          </cell>
          <cell r="R308">
            <v>6816</v>
          </cell>
          <cell r="S308">
            <v>26443.11</v>
          </cell>
          <cell r="T308">
            <v>5507.86</v>
          </cell>
          <cell r="U308">
            <v>0</v>
          </cell>
          <cell r="V308">
            <v>3210.63</v>
          </cell>
          <cell r="W308">
            <v>601.29999999999995</v>
          </cell>
          <cell r="X308">
            <v>1712.65</v>
          </cell>
          <cell r="Y308">
            <v>0</v>
          </cell>
          <cell r="Z308">
            <v>0</v>
          </cell>
          <cell r="AA308">
            <v>2847.3613599833998</v>
          </cell>
          <cell r="AB308">
            <v>13879.801359983398</v>
          </cell>
          <cell r="AE308">
            <v>16470</v>
          </cell>
          <cell r="AF308">
            <v>0</v>
          </cell>
          <cell r="AG308">
            <v>3799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9882</v>
          </cell>
          <cell r="AM308">
            <v>30151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34903.42</v>
          </cell>
          <cell r="AX308">
            <v>0</v>
          </cell>
          <cell r="AY308">
            <v>13414.18</v>
          </cell>
          <cell r="AZ308">
            <v>731.3</v>
          </cell>
          <cell r="BA308">
            <v>1729.65</v>
          </cell>
          <cell r="BB308">
            <v>150</v>
          </cell>
          <cell r="BC308">
            <v>0</v>
          </cell>
          <cell r="BD308">
            <v>19545.361359983399</v>
          </cell>
          <cell r="BE308">
            <v>70473.911359983409</v>
          </cell>
          <cell r="BF308">
            <v>5.9336458162821764</v>
          </cell>
          <cell r="BG308">
            <v>11877</v>
          </cell>
        </row>
        <row r="309">
          <cell r="A309" t="str">
            <v>000514</v>
          </cell>
          <cell r="B309" t="str">
            <v>Korsnäs</v>
          </cell>
          <cell r="K309">
            <v>872.6400000000001</v>
          </cell>
          <cell r="L309">
            <v>0</v>
          </cell>
          <cell r="M309">
            <v>1950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396.4</v>
          </cell>
          <cell r="S309">
            <v>3219.0400000000004</v>
          </cell>
          <cell r="T309">
            <v>3576.05</v>
          </cell>
          <cell r="U309">
            <v>0</v>
          </cell>
          <cell r="V309">
            <v>4581.88</v>
          </cell>
          <cell r="W309">
            <v>131.6</v>
          </cell>
          <cell r="X309">
            <v>0</v>
          </cell>
          <cell r="Y309">
            <v>0</v>
          </cell>
          <cell r="Z309">
            <v>0</v>
          </cell>
          <cell r="AA309">
            <v>3212.8213531159772</v>
          </cell>
          <cell r="AB309">
            <v>11502.351353115977</v>
          </cell>
          <cell r="AE309">
            <v>769.5</v>
          </cell>
          <cell r="AF309">
            <v>0</v>
          </cell>
          <cell r="AG309">
            <v>1804</v>
          </cell>
          <cell r="AH309">
            <v>200</v>
          </cell>
          <cell r="AJ309">
            <v>0</v>
          </cell>
          <cell r="AK309">
            <v>0</v>
          </cell>
          <cell r="AL309">
            <v>0</v>
          </cell>
          <cell r="AM309">
            <v>2773.5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5218.1900000000005</v>
          </cell>
          <cell r="AX309">
            <v>0</v>
          </cell>
          <cell r="AY309">
            <v>8335.880000000001</v>
          </cell>
          <cell r="AZ309">
            <v>331.6</v>
          </cell>
          <cell r="BA309">
            <v>0</v>
          </cell>
          <cell r="BB309">
            <v>0</v>
          </cell>
          <cell r="BC309">
            <v>0</v>
          </cell>
          <cell r="BD309">
            <v>3609.2213531159773</v>
          </cell>
          <cell r="BE309">
            <v>17494.891353115978</v>
          </cell>
          <cell r="BF309">
            <v>8.5174738817507194</v>
          </cell>
          <cell r="BG309">
            <v>2054</v>
          </cell>
        </row>
        <row r="310">
          <cell r="A310" t="str">
            <v>000516</v>
          </cell>
          <cell r="B310" t="str">
            <v>Kronoby</v>
          </cell>
          <cell r="K310">
            <v>16135.27</v>
          </cell>
          <cell r="L310">
            <v>360</v>
          </cell>
          <cell r="M310">
            <v>6603.6</v>
          </cell>
          <cell r="N310">
            <v>80</v>
          </cell>
          <cell r="O310">
            <v>0</v>
          </cell>
          <cell r="P310">
            <v>150</v>
          </cell>
          <cell r="Q310">
            <v>0</v>
          </cell>
          <cell r="R310">
            <v>2263</v>
          </cell>
          <cell r="S310">
            <v>25591.870000000003</v>
          </cell>
          <cell r="T310">
            <v>3209.58</v>
          </cell>
          <cell r="U310">
            <v>295.7</v>
          </cell>
          <cell r="V310">
            <v>1908.3500000000001</v>
          </cell>
          <cell r="W310">
            <v>766.54</v>
          </cell>
          <cell r="X310">
            <v>0</v>
          </cell>
          <cell r="Y310">
            <v>0</v>
          </cell>
          <cell r="Z310">
            <v>0</v>
          </cell>
          <cell r="AA310">
            <v>2811.3818076122102</v>
          </cell>
          <cell r="AB310">
            <v>8991.5518076122098</v>
          </cell>
          <cell r="AE310">
            <v>1941.07</v>
          </cell>
          <cell r="AF310">
            <v>0</v>
          </cell>
          <cell r="AG310">
            <v>2441.0700000000002</v>
          </cell>
          <cell r="AH310">
            <v>0</v>
          </cell>
          <cell r="AJ310">
            <v>0</v>
          </cell>
          <cell r="AK310">
            <v>0</v>
          </cell>
          <cell r="AL310">
            <v>1459.08</v>
          </cell>
          <cell r="AM310">
            <v>5841.22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18793.63</v>
          </cell>
          <cell r="AS310">
            <v>0</v>
          </cell>
          <cell r="AT310">
            <v>0</v>
          </cell>
          <cell r="AU310">
            <v>0</v>
          </cell>
          <cell r="AV310">
            <v>18793.63</v>
          </cell>
          <cell r="AW310">
            <v>21285.919999999998</v>
          </cell>
          <cell r="AX310">
            <v>655.7</v>
          </cell>
          <cell r="AY310">
            <v>10953.02</v>
          </cell>
          <cell r="AZ310">
            <v>846.54</v>
          </cell>
          <cell r="BA310">
            <v>18793.63</v>
          </cell>
          <cell r="BB310">
            <v>150</v>
          </cell>
          <cell r="BC310">
            <v>0</v>
          </cell>
          <cell r="BD310">
            <v>6533.4618076122097</v>
          </cell>
          <cell r="BE310">
            <v>59218.271807612211</v>
          </cell>
          <cell r="BF310">
            <v>6.717136094329879</v>
          </cell>
          <cell r="BG310">
            <v>8816</v>
          </cell>
        </row>
        <row r="311">
          <cell r="A311" t="str">
            <v>000518</v>
          </cell>
          <cell r="B311" t="str">
            <v>Kvevlax</v>
          </cell>
          <cell r="K311">
            <v>2178.06</v>
          </cell>
          <cell r="L311">
            <v>0</v>
          </cell>
          <cell r="M311">
            <v>3475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2951</v>
          </cell>
          <cell r="S311">
            <v>8604.06</v>
          </cell>
          <cell r="T311">
            <v>12363.619999999999</v>
          </cell>
          <cell r="U311">
            <v>0</v>
          </cell>
          <cell r="V311">
            <v>216.25</v>
          </cell>
          <cell r="W311">
            <v>259.39999999999998</v>
          </cell>
          <cell r="X311">
            <v>500</v>
          </cell>
          <cell r="Y311">
            <v>0</v>
          </cell>
          <cell r="Z311">
            <v>0</v>
          </cell>
          <cell r="AA311">
            <v>1984.6025197656802</v>
          </cell>
          <cell r="AB311">
            <v>15323.872519765679</v>
          </cell>
          <cell r="AE311">
            <v>8200</v>
          </cell>
          <cell r="AF311">
            <v>0</v>
          </cell>
          <cell r="AG311">
            <v>1295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1000</v>
          </cell>
          <cell r="AM311">
            <v>10495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22741.68</v>
          </cell>
          <cell r="AX311">
            <v>0</v>
          </cell>
          <cell r="AY311">
            <v>4986.25</v>
          </cell>
          <cell r="AZ311">
            <v>259.39999999999998</v>
          </cell>
          <cell r="BA311">
            <v>500</v>
          </cell>
          <cell r="BB311">
            <v>0</v>
          </cell>
          <cell r="BC311">
            <v>0</v>
          </cell>
          <cell r="BD311">
            <v>5935.60251976568</v>
          </cell>
          <cell r="BE311">
            <v>34422.93251976568</v>
          </cell>
          <cell r="BF311">
            <v>21.608871638270987</v>
          </cell>
          <cell r="BG311">
            <v>1593</v>
          </cell>
        </row>
        <row r="312">
          <cell r="A312" t="str">
            <v>000519</v>
          </cell>
          <cell r="B312" t="str">
            <v>Kyrkslätts sv.förs.</v>
          </cell>
          <cell r="K312">
            <v>6816.33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8219</v>
          </cell>
          <cell r="S312">
            <v>15035.33</v>
          </cell>
          <cell r="T312">
            <v>4642.0299999999988</v>
          </cell>
          <cell r="U312">
            <v>0</v>
          </cell>
          <cell r="V312">
            <v>131.05000000000001</v>
          </cell>
          <cell r="W312">
            <v>36.6</v>
          </cell>
          <cell r="X312">
            <v>0</v>
          </cell>
          <cell r="Y312">
            <v>0</v>
          </cell>
          <cell r="Z312">
            <v>0</v>
          </cell>
          <cell r="AA312">
            <v>4296.9110150104061</v>
          </cell>
          <cell r="AB312">
            <v>9106.5910150104064</v>
          </cell>
          <cell r="AE312">
            <v>35000</v>
          </cell>
          <cell r="AF312">
            <v>0</v>
          </cell>
          <cell r="AG312">
            <v>0</v>
          </cell>
          <cell r="AH312">
            <v>0</v>
          </cell>
          <cell r="AJ312">
            <v>0</v>
          </cell>
          <cell r="AK312">
            <v>0</v>
          </cell>
          <cell r="AL312">
            <v>5356.7</v>
          </cell>
          <cell r="AM312">
            <v>40356.699999999997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46458.36</v>
          </cell>
          <cell r="AX312">
            <v>0</v>
          </cell>
          <cell r="AY312">
            <v>131.05000000000001</v>
          </cell>
          <cell r="AZ312">
            <v>36.6</v>
          </cell>
          <cell r="BA312">
            <v>0</v>
          </cell>
          <cell r="BB312">
            <v>0</v>
          </cell>
          <cell r="BC312">
            <v>0</v>
          </cell>
          <cell r="BD312">
            <v>17872.611015010407</v>
          </cell>
          <cell r="BE312">
            <v>64498.621015010409</v>
          </cell>
          <cell r="BF312">
            <v>2.2900273749337976</v>
          </cell>
          <cell r="BG312">
            <v>28165</v>
          </cell>
        </row>
        <row r="313">
          <cell r="A313" t="str">
            <v>000522</v>
          </cell>
          <cell r="B313" t="str">
            <v>Lappträsks sv.förs.</v>
          </cell>
          <cell r="K313">
            <v>946.9899999999999</v>
          </cell>
          <cell r="L313">
            <v>0</v>
          </cell>
          <cell r="M313">
            <v>0</v>
          </cell>
          <cell r="N313">
            <v>120</v>
          </cell>
          <cell r="O313">
            <v>0</v>
          </cell>
          <cell r="P313">
            <v>0</v>
          </cell>
          <cell r="Q313">
            <v>0</v>
          </cell>
          <cell r="R313">
            <v>645</v>
          </cell>
          <cell r="S313">
            <v>1711.9899999999998</v>
          </cell>
          <cell r="T313">
            <v>2627.2099999999996</v>
          </cell>
          <cell r="U313">
            <v>0</v>
          </cell>
          <cell r="V313">
            <v>236.65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1253.1122596340756</v>
          </cell>
          <cell r="AB313">
            <v>4116.9722596340753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3574.1999999999994</v>
          </cell>
          <cell r="AX313">
            <v>0</v>
          </cell>
          <cell r="AY313">
            <v>236.65</v>
          </cell>
          <cell r="AZ313">
            <v>120</v>
          </cell>
          <cell r="BA313">
            <v>0</v>
          </cell>
          <cell r="BB313">
            <v>0</v>
          </cell>
          <cell r="BC313">
            <v>0</v>
          </cell>
          <cell r="BD313">
            <v>1898.1122596340756</v>
          </cell>
          <cell r="BE313">
            <v>5828.9622596340751</v>
          </cell>
          <cell r="BF313">
            <v>1.0421888538591231</v>
          </cell>
          <cell r="BG313">
            <v>5593</v>
          </cell>
        </row>
        <row r="314">
          <cell r="A314" t="str">
            <v>000523</v>
          </cell>
          <cell r="B314" t="str">
            <v>Larsmo</v>
          </cell>
          <cell r="K314">
            <v>6191.91</v>
          </cell>
          <cell r="L314">
            <v>0</v>
          </cell>
          <cell r="M314">
            <v>3000</v>
          </cell>
          <cell r="N314">
            <v>0</v>
          </cell>
          <cell r="O314">
            <v>70</v>
          </cell>
          <cell r="P314">
            <v>0</v>
          </cell>
          <cell r="Q314">
            <v>0</v>
          </cell>
          <cell r="R314">
            <v>3710</v>
          </cell>
          <cell r="S314">
            <v>12971.91</v>
          </cell>
          <cell r="T314">
            <v>2404.4000000000005</v>
          </cell>
          <cell r="U314">
            <v>0</v>
          </cell>
          <cell r="V314">
            <v>1407</v>
          </cell>
          <cell r="W314">
            <v>537.79999999999995</v>
          </cell>
          <cell r="X314">
            <v>0</v>
          </cell>
          <cell r="Y314">
            <v>0</v>
          </cell>
          <cell r="Z314">
            <v>0</v>
          </cell>
          <cell r="AA314">
            <v>2316.3769544171828</v>
          </cell>
          <cell r="AB314">
            <v>6665.5769544171835</v>
          </cell>
          <cell r="AE314">
            <v>2000</v>
          </cell>
          <cell r="AF314">
            <v>0</v>
          </cell>
          <cell r="AG314">
            <v>12620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14620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10596.310000000001</v>
          </cell>
          <cell r="AX314">
            <v>0</v>
          </cell>
          <cell r="AY314">
            <v>17027</v>
          </cell>
          <cell r="AZ314">
            <v>537.79999999999995</v>
          </cell>
          <cell r="BA314">
            <v>70</v>
          </cell>
          <cell r="BB314">
            <v>0</v>
          </cell>
          <cell r="BC314">
            <v>0</v>
          </cell>
          <cell r="BD314">
            <v>6026.3769544171828</v>
          </cell>
          <cell r="BE314">
            <v>34257.486954417182</v>
          </cell>
          <cell r="BF314">
            <v>8.3534471968829997</v>
          </cell>
          <cell r="BG314">
            <v>4101</v>
          </cell>
        </row>
        <row r="315">
          <cell r="A315" t="str">
            <v>000524</v>
          </cell>
          <cell r="B315" t="str">
            <v>Lemland-Lumparland</v>
          </cell>
          <cell r="K315">
            <v>1415.83</v>
          </cell>
          <cell r="L315">
            <v>0</v>
          </cell>
          <cell r="M315">
            <v>55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1169</v>
          </cell>
          <cell r="S315">
            <v>2639.83</v>
          </cell>
          <cell r="T315">
            <v>538.99</v>
          </cell>
          <cell r="U315">
            <v>0</v>
          </cell>
          <cell r="V315">
            <v>112.25</v>
          </cell>
          <cell r="W315">
            <v>124.7</v>
          </cell>
          <cell r="X315">
            <v>0</v>
          </cell>
          <cell r="Y315">
            <v>0</v>
          </cell>
          <cell r="Z315">
            <v>0</v>
          </cell>
          <cell r="AA315">
            <v>959.16772046208916</v>
          </cell>
          <cell r="AB315">
            <v>1735.1077204620892</v>
          </cell>
          <cell r="AE315">
            <v>600</v>
          </cell>
          <cell r="AF315">
            <v>0</v>
          </cell>
          <cell r="AG315">
            <v>0</v>
          </cell>
          <cell r="AH315">
            <v>0</v>
          </cell>
          <cell r="AJ315">
            <v>0</v>
          </cell>
          <cell r="AK315">
            <v>0</v>
          </cell>
          <cell r="AL315">
            <v>300</v>
          </cell>
          <cell r="AM315">
            <v>900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2554.8199999999997</v>
          </cell>
          <cell r="AX315">
            <v>0</v>
          </cell>
          <cell r="AY315">
            <v>167.25</v>
          </cell>
          <cell r="AZ315">
            <v>124.7</v>
          </cell>
          <cell r="BA315">
            <v>0</v>
          </cell>
          <cell r="BB315">
            <v>0</v>
          </cell>
          <cell r="BC315">
            <v>0</v>
          </cell>
          <cell r="BD315">
            <v>2428.1677204620892</v>
          </cell>
          <cell r="BE315">
            <v>5274.9377204620887</v>
          </cell>
          <cell r="BF315">
            <v>0.16210626061653621</v>
          </cell>
          <cell r="BG315">
            <v>32540</v>
          </cell>
        </row>
        <row r="316">
          <cell r="A316" t="str">
            <v>000525</v>
          </cell>
          <cell r="B316" t="str">
            <v>Liljendal</v>
          </cell>
          <cell r="K316">
            <v>367.63</v>
          </cell>
          <cell r="L316">
            <v>0</v>
          </cell>
          <cell r="M316">
            <v>340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1341.47</v>
          </cell>
          <cell r="S316">
            <v>2049.1</v>
          </cell>
          <cell r="T316">
            <v>2467.7800000000007</v>
          </cell>
          <cell r="U316">
            <v>0</v>
          </cell>
          <cell r="V316">
            <v>157.55000000000001</v>
          </cell>
          <cell r="W316">
            <v>441.92</v>
          </cell>
          <cell r="X316">
            <v>0</v>
          </cell>
          <cell r="Y316">
            <v>0</v>
          </cell>
          <cell r="Z316">
            <v>0</v>
          </cell>
          <cell r="AA316">
            <v>1142.140436651031</v>
          </cell>
          <cell r="AB316">
            <v>4209.3904366510324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2835.4100000000008</v>
          </cell>
          <cell r="AX316">
            <v>0</v>
          </cell>
          <cell r="AY316">
            <v>497.55</v>
          </cell>
          <cell r="AZ316">
            <v>441.92</v>
          </cell>
          <cell r="BA316">
            <v>0</v>
          </cell>
          <cell r="BB316">
            <v>0</v>
          </cell>
          <cell r="BC316">
            <v>0</v>
          </cell>
          <cell r="BD316">
            <v>2483.6104366510308</v>
          </cell>
          <cell r="BE316">
            <v>6258.4904366510318</v>
          </cell>
          <cell r="BF316">
            <v>0.40257882649241167</v>
          </cell>
          <cell r="BG316">
            <v>15546</v>
          </cell>
        </row>
        <row r="317">
          <cell r="A317" t="str">
            <v>000526</v>
          </cell>
          <cell r="B317" t="str">
            <v>Lovisa sv.förs.</v>
          </cell>
          <cell r="K317">
            <v>1460.96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1708</v>
          </cell>
          <cell r="S317">
            <v>3168.96</v>
          </cell>
          <cell r="T317">
            <v>1023.5600000000001</v>
          </cell>
          <cell r="U317">
            <v>0</v>
          </cell>
          <cell r="V317">
            <v>97.2</v>
          </cell>
          <cell r="W317">
            <v>36.549999999999997</v>
          </cell>
          <cell r="X317">
            <v>0</v>
          </cell>
          <cell r="Y317">
            <v>0</v>
          </cell>
          <cell r="Z317">
            <v>0</v>
          </cell>
          <cell r="AA317">
            <v>1058.6991414161573</v>
          </cell>
          <cell r="AB317">
            <v>2216.009141416157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2484.52</v>
          </cell>
          <cell r="AX317">
            <v>0</v>
          </cell>
          <cell r="AY317">
            <v>97.2</v>
          </cell>
          <cell r="AZ317">
            <v>36.549999999999997</v>
          </cell>
          <cell r="BA317">
            <v>0</v>
          </cell>
          <cell r="BB317">
            <v>0</v>
          </cell>
          <cell r="BC317">
            <v>0</v>
          </cell>
          <cell r="BD317">
            <v>2766.6991414161575</v>
          </cell>
          <cell r="BE317">
            <v>5384.9691414161571</v>
          </cell>
          <cell r="BF317">
            <v>0.26796223832683902</v>
          </cell>
          <cell r="BG317">
            <v>20096</v>
          </cell>
        </row>
        <row r="318">
          <cell r="A318" t="str">
            <v>000528</v>
          </cell>
          <cell r="B318" t="str">
            <v>Malax</v>
          </cell>
          <cell r="K318">
            <v>1477.11</v>
          </cell>
          <cell r="L318">
            <v>0</v>
          </cell>
          <cell r="M318">
            <v>50</v>
          </cell>
          <cell r="N318">
            <v>20</v>
          </cell>
          <cell r="O318">
            <v>0</v>
          </cell>
          <cell r="P318">
            <v>0</v>
          </cell>
          <cell r="Q318">
            <v>0</v>
          </cell>
          <cell r="R318">
            <v>1909</v>
          </cell>
          <cell r="S318">
            <v>3456.1099999999997</v>
          </cell>
          <cell r="T318">
            <v>1252.31</v>
          </cell>
          <cell r="U318">
            <v>0</v>
          </cell>
          <cell r="V318">
            <v>697.37</v>
          </cell>
          <cell r="W318">
            <v>120.85</v>
          </cell>
          <cell r="X318">
            <v>0</v>
          </cell>
          <cell r="Y318">
            <v>0</v>
          </cell>
          <cell r="Z318">
            <v>0</v>
          </cell>
          <cell r="AA318">
            <v>3750.2417609823788</v>
          </cell>
          <cell r="AB318">
            <v>5820.7717609823785</v>
          </cell>
          <cell r="AE318">
            <v>5000</v>
          </cell>
          <cell r="AF318">
            <v>0</v>
          </cell>
          <cell r="AG318">
            <v>253.85</v>
          </cell>
          <cell r="AH318">
            <v>0</v>
          </cell>
          <cell r="AJ318">
            <v>0</v>
          </cell>
          <cell r="AK318">
            <v>0</v>
          </cell>
          <cell r="AL318">
            <v>2500</v>
          </cell>
          <cell r="AM318">
            <v>7753.85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7729.42</v>
          </cell>
          <cell r="AX318">
            <v>0</v>
          </cell>
          <cell r="AY318">
            <v>1001.22</v>
          </cell>
          <cell r="AZ318">
            <v>140.85</v>
          </cell>
          <cell r="BA318">
            <v>0</v>
          </cell>
          <cell r="BB318">
            <v>0</v>
          </cell>
          <cell r="BC318">
            <v>0</v>
          </cell>
          <cell r="BD318">
            <v>8159.2417609823788</v>
          </cell>
          <cell r="BE318">
            <v>17030.73176098238</v>
          </cell>
          <cell r="BF318">
            <v>1.7635634007437486</v>
          </cell>
          <cell r="BG318">
            <v>9657</v>
          </cell>
        </row>
        <row r="319">
          <cell r="A319" t="str">
            <v>000529</v>
          </cell>
          <cell r="B319" t="str">
            <v>Mariehamn</v>
          </cell>
          <cell r="K319">
            <v>9176.119999999999</v>
          </cell>
          <cell r="L319">
            <v>0</v>
          </cell>
          <cell r="M319">
            <v>965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22055.65</v>
          </cell>
          <cell r="S319">
            <v>32196.77</v>
          </cell>
          <cell r="T319">
            <v>5074.0200000000013</v>
          </cell>
          <cell r="U319">
            <v>0</v>
          </cell>
          <cell r="V319">
            <v>1143.8899999999999</v>
          </cell>
          <cell r="W319">
            <v>287.72000000000003</v>
          </cell>
          <cell r="X319">
            <v>0</v>
          </cell>
          <cell r="Y319">
            <v>0</v>
          </cell>
          <cell r="Z319">
            <v>0</v>
          </cell>
          <cell r="AA319">
            <v>11244.391103823113</v>
          </cell>
          <cell r="AB319">
            <v>17750.021103823114</v>
          </cell>
          <cell r="AE319">
            <v>35000</v>
          </cell>
          <cell r="AF319">
            <v>0</v>
          </cell>
          <cell r="AG319">
            <v>1000</v>
          </cell>
          <cell r="AH319">
            <v>0</v>
          </cell>
          <cell r="AJ319">
            <v>0</v>
          </cell>
          <cell r="AK319">
            <v>0</v>
          </cell>
          <cell r="AL319">
            <v>15000</v>
          </cell>
          <cell r="AM319">
            <v>51000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49250.14</v>
          </cell>
          <cell r="AX319">
            <v>0</v>
          </cell>
          <cell r="AY319">
            <v>3108.89</v>
          </cell>
          <cell r="AZ319">
            <v>287.72000000000003</v>
          </cell>
          <cell r="BA319">
            <v>0</v>
          </cell>
          <cell r="BB319">
            <v>0</v>
          </cell>
          <cell r="BC319">
            <v>0</v>
          </cell>
          <cell r="BD319">
            <v>48300.04110382311</v>
          </cell>
          <cell r="BE319">
            <v>100946.79110382311</v>
          </cell>
          <cell r="BF319">
            <v>113.16904832267164</v>
          </cell>
          <cell r="BG319">
            <v>892</v>
          </cell>
        </row>
        <row r="320">
          <cell r="A320" t="str">
            <v>000533</v>
          </cell>
          <cell r="B320" t="str">
            <v>Nedervetil</v>
          </cell>
          <cell r="K320">
            <v>3903.12</v>
          </cell>
          <cell r="L320">
            <v>0</v>
          </cell>
          <cell r="M320">
            <v>280</v>
          </cell>
          <cell r="N320">
            <v>20</v>
          </cell>
          <cell r="O320">
            <v>0</v>
          </cell>
          <cell r="P320">
            <v>600</v>
          </cell>
          <cell r="Q320">
            <v>0</v>
          </cell>
          <cell r="R320">
            <v>1289</v>
          </cell>
          <cell r="S320">
            <v>6092.12</v>
          </cell>
          <cell r="T320">
            <v>8712.130000000001</v>
          </cell>
          <cell r="U320">
            <v>0</v>
          </cell>
          <cell r="V320">
            <v>352.57</v>
          </cell>
          <cell r="W320">
            <v>383.65</v>
          </cell>
          <cell r="X320">
            <v>0</v>
          </cell>
          <cell r="Y320">
            <v>0</v>
          </cell>
          <cell r="Z320">
            <v>0</v>
          </cell>
          <cell r="AA320">
            <v>2098.3042140900493</v>
          </cell>
          <cell r="AB320">
            <v>11546.654214090049</v>
          </cell>
          <cell r="AE320">
            <v>2029.26</v>
          </cell>
          <cell r="AF320">
            <v>0</v>
          </cell>
          <cell r="AG320">
            <v>184.11</v>
          </cell>
          <cell r="AH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2213.37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14644.51</v>
          </cell>
          <cell r="AX320">
            <v>0</v>
          </cell>
          <cell r="AY320">
            <v>816.68</v>
          </cell>
          <cell r="AZ320">
            <v>403.65</v>
          </cell>
          <cell r="BA320">
            <v>0</v>
          </cell>
          <cell r="BB320">
            <v>600</v>
          </cell>
          <cell r="BC320">
            <v>0</v>
          </cell>
          <cell r="BD320">
            <v>3387.3042140900493</v>
          </cell>
          <cell r="BE320">
            <v>19852.144214090051</v>
          </cell>
          <cell r="BF320">
            <v>1.5005400010650076</v>
          </cell>
          <cell r="BG320">
            <v>13230</v>
          </cell>
        </row>
        <row r="321">
          <cell r="A321" t="str">
            <v>000534</v>
          </cell>
          <cell r="B321" t="str">
            <v>Nykarleby</v>
          </cell>
          <cell r="K321">
            <v>30710.580000000009</v>
          </cell>
          <cell r="L321">
            <v>0</v>
          </cell>
          <cell r="M321">
            <v>33790.14</v>
          </cell>
          <cell r="N321">
            <v>340</v>
          </cell>
          <cell r="O321">
            <v>0</v>
          </cell>
          <cell r="P321">
            <v>0</v>
          </cell>
          <cell r="Q321">
            <v>0</v>
          </cell>
          <cell r="R321">
            <v>8206.9</v>
          </cell>
          <cell r="S321">
            <v>73047.62000000001</v>
          </cell>
          <cell r="T321">
            <v>15955.6</v>
          </cell>
          <cell r="U321">
            <v>0</v>
          </cell>
          <cell r="V321">
            <v>8669.9900000000016</v>
          </cell>
          <cell r="W321">
            <v>751.36</v>
          </cell>
          <cell r="X321">
            <v>0</v>
          </cell>
          <cell r="Y321">
            <v>0</v>
          </cell>
          <cell r="Z321">
            <v>0</v>
          </cell>
          <cell r="AA321">
            <v>9201.0937774952727</v>
          </cell>
          <cell r="AB321">
            <v>34578.043777495273</v>
          </cell>
          <cell r="AE321">
            <v>6000</v>
          </cell>
          <cell r="AF321">
            <v>0</v>
          </cell>
          <cell r="AG321">
            <v>9470.27</v>
          </cell>
          <cell r="AH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15470.27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52666.180000000008</v>
          </cell>
          <cell r="AX321">
            <v>0</v>
          </cell>
          <cell r="AY321">
            <v>51930.400000000009</v>
          </cell>
          <cell r="AZ321">
            <v>1091.3600000000001</v>
          </cell>
          <cell r="BA321">
            <v>0</v>
          </cell>
          <cell r="BB321">
            <v>0</v>
          </cell>
          <cell r="BC321">
            <v>0</v>
          </cell>
          <cell r="BD321">
            <v>17407.99377749527</v>
          </cell>
          <cell r="BE321">
            <v>123095.93377749529</v>
          </cell>
          <cell r="BF321">
            <v>10.267406270539269</v>
          </cell>
          <cell r="BG321">
            <v>11989</v>
          </cell>
        </row>
        <row r="322">
          <cell r="A322" t="str">
            <v>000535</v>
          </cell>
          <cell r="B322" t="str">
            <v>Närpes</v>
          </cell>
          <cell r="K322">
            <v>6414.1599999999989</v>
          </cell>
          <cell r="L322">
            <v>0</v>
          </cell>
          <cell r="M322">
            <v>9796.35</v>
          </cell>
          <cell r="N322">
            <v>57</v>
          </cell>
          <cell r="O322">
            <v>0</v>
          </cell>
          <cell r="P322">
            <v>20</v>
          </cell>
          <cell r="Q322">
            <v>139</v>
          </cell>
          <cell r="R322">
            <v>2978</v>
          </cell>
          <cell r="S322">
            <v>19404.509999999998</v>
          </cell>
          <cell r="T322">
            <v>6292.0399999999991</v>
          </cell>
          <cell r="U322">
            <v>139.30000000000001</v>
          </cell>
          <cell r="V322">
            <v>1230.9199999999998</v>
          </cell>
          <cell r="W322">
            <v>621</v>
          </cell>
          <cell r="X322">
            <v>0</v>
          </cell>
          <cell r="Y322">
            <v>0</v>
          </cell>
          <cell r="Z322">
            <v>0</v>
          </cell>
          <cell r="AA322">
            <v>5650.5651308970455</v>
          </cell>
          <cell r="AB322">
            <v>13933.825130897043</v>
          </cell>
          <cell r="AE322">
            <v>10250</v>
          </cell>
          <cell r="AF322">
            <v>0</v>
          </cell>
          <cell r="AG322">
            <v>10703</v>
          </cell>
          <cell r="AH322">
            <v>0</v>
          </cell>
          <cell r="AJ322">
            <v>0</v>
          </cell>
          <cell r="AK322">
            <v>0</v>
          </cell>
          <cell r="AL322">
            <v>440</v>
          </cell>
          <cell r="AM322">
            <v>21393</v>
          </cell>
          <cell r="AN322">
            <v>0</v>
          </cell>
          <cell r="AO322">
            <v>27226.39</v>
          </cell>
          <cell r="AP322">
            <v>27226.39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54452.78</v>
          </cell>
          <cell r="AW322">
            <v>22956.199999999997</v>
          </cell>
          <cell r="AX322">
            <v>27365.69</v>
          </cell>
          <cell r="AY322">
            <v>48956.66</v>
          </cell>
          <cell r="AZ322">
            <v>678</v>
          </cell>
          <cell r="BA322">
            <v>0</v>
          </cell>
          <cell r="BB322">
            <v>20</v>
          </cell>
          <cell r="BC322">
            <v>139</v>
          </cell>
          <cell r="BD322">
            <v>9068.5651308970446</v>
          </cell>
          <cell r="BE322">
            <v>109184.11513089704</v>
          </cell>
          <cell r="BF322">
            <v>6.4893976303653522</v>
          </cell>
          <cell r="BG322">
            <v>16825</v>
          </cell>
        </row>
        <row r="323">
          <cell r="A323" t="str">
            <v>000538</v>
          </cell>
          <cell r="B323" t="str">
            <v>Pedersöre</v>
          </cell>
          <cell r="K323">
            <v>10995.59</v>
          </cell>
          <cell r="L323">
            <v>0</v>
          </cell>
          <cell r="M323">
            <v>4445.13</v>
          </cell>
          <cell r="N323">
            <v>40</v>
          </cell>
          <cell r="O323">
            <v>0</v>
          </cell>
          <cell r="P323">
            <v>30</v>
          </cell>
          <cell r="Q323">
            <v>0</v>
          </cell>
          <cell r="R323">
            <v>4183</v>
          </cell>
          <cell r="S323">
            <v>19693.72</v>
          </cell>
          <cell r="T323">
            <v>86439.06</v>
          </cell>
          <cell r="U323">
            <v>0</v>
          </cell>
          <cell r="V323">
            <v>1984.72</v>
          </cell>
          <cell r="W323">
            <v>471.75</v>
          </cell>
          <cell r="X323">
            <v>0</v>
          </cell>
          <cell r="Y323">
            <v>0</v>
          </cell>
          <cell r="Z323">
            <v>0</v>
          </cell>
          <cell r="AA323">
            <v>7407.8751375742831</v>
          </cell>
          <cell r="AB323">
            <v>96303.405137574286</v>
          </cell>
          <cell r="AE323">
            <v>0</v>
          </cell>
          <cell r="AF323">
            <v>0</v>
          </cell>
          <cell r="AG323">
            <v>15000</v>
          </cell>
          <cell r="AH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15000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97434.65</v>
          </cell>
          <cell r="AX323">
            <v>0</v>
          </cell>
          <cell r="AY323">
            <v>21429.85</v>
          </cell>
          <cell r="AZ323">
            <v>511.75</v>
          </cell>
          <cell r="BA323">
            <v>0</v>
          </cell>
          <cell r="BB323">
            <v>30</v>
          </cell>
          <cell r="BC323">
            <v>0</v>
          </cell>
          <cell r="BD323">
            <v>11590.875137574283</v>
          </cell>
          <cell r="BE323">
            <v>130997.12513757429</v>
          </cell>
          <cell r="BF323">
            <v>6.0940233130616992</v>
          </cell>
          <cell r="BG323">
            <v>21496</v>
          </cell>
        </row>
        <row r="324">
          <cell r="A324" t="str">
            <v>000539</v>
          </cell>
          <cell r="B324" t="str">
            <v>Pernå</v>
          </cell>
          <cell r="K324">
            <v>3557.44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2274</v>
          </cell>
          <cell r="S324">
            <v>5831.4400000000005</v>
          </cell>
          <cell r="T324">
            <v>1810.65</v>
          </cell>
          <cell r="U324">
            <v>0</v>
          </cell>
          <cell r="V324">
            <v>104.95</v>
          </cell>
          <cell r="W324">
            <v>87.25</v>
          </cell>
          <cell r="X324">
            <v>0</v>
          </cell>
          <cell r="Y324">
            <v>0</v>
          </cell>
          <cell r="Z324">
            <v>0</v>
          </cell>
          <cell r="AA324">
            <v>3036.2619987058097</v>
          </cell>
          <cell r="AB324">
            <v>5039.11199870581</v>
          </cell>
          <cell r="AE324">
            <v>3000</v>
          </cell>
          <cell r="AF324">
            <v>0</v>
          </cell>
          <cell r="AG324">
            <v>0</v>
          </cell>
          <cell r="AH324">
            <v>0</v>
          </cell>
          <cell r="AJ324">
            <v>0</v>
          </cell>
          <cell r="AK324">
            <v>0</v>
          </cell>
          <cell r="AL324">
            <v>2000</v>
          </cell>
          <cell r="AM324">
            <v>5000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8368.09</v>
          </cell>
          <cell r="AX324">
            <v>0</v>
          </cell>
          <cell r="AY324">
            <v>104.95</v>
          </cell>
          <cell r="AZ324">
            <v>87.25</v>
          </cell>
          <cell r="BA324">
            <v>0</v>
          </cell>
          <cell r="BB324">
            <v>0</v>
          </cell>
          <cell r="BC324">
            <v>0</v>
          </cell>
          <cell r="BD324">
            <v>7310.2619987058097</v>
          </cell>
          <cell r="BE324">
            <v>15870.551998705811</v>
          </cell>
          <cell r="BF324">
            <v>4.3279389142911944</v>
          </cell>
          <cell r="BG324">
            <v>3667</v>
          </cell>
        </row>
        <row r="325">
          <cell r="A325" t="str">
            <v>000540</v>
          </cell>
          <cell r="B325" t="str">
            <v>Petalax</v>
          </cell>
          <cell r="K325">
            <v>1787.61</v>
          </cell>
          <cell r="L325">
            <v>0</v>
          </cell>
          <cell r="M325">
            <v>1241.3699999999999</v>
          </cell>
          <cell r="N325">
            <v>40</v>
          </cell>
          <cell r="O325">
            <v>0</v>
          </cell>
          <cell r="P325">
            <v>0</v>
          </cell>
          <cell r="Q325">
            <v>0</v>
          </cell>
          <cell r="R325">
            <v>490</v>
          </cell>
          <cell r="S325">
            <v>3558.9799999999996</v>
          </cell>
          <cell r="T325">
            <v>967.9899999999999</v>
          </cell>
          <cell r="U325">
            <v>0</v>
          </cell>
          <cell r="V325">
            <v>331.95</v>
          </cell>
          <cell r="W325">
            <v>99.9</v>
          </cell>
          <cell r="X325">
            <v>0</v>
          </cell>
          <cell r="Y325">
            <v>0</v>
          </cell>
          <cell r="Z325">
            <v>0</v>
          </cell>
          <cell r="AA325">
            <v>1096.0911546734033</v>
          </cell>
          <cell r="AB325">
            <v>2495.9311546734034</v>
          </cell>
          <cell r="AE325">
            <v>2200</v>
          </cell>
          <cell r="AF325">
            <v>0</v>
          </cell>
          <cell r="AG325">
            <v>2200</v>
          </cell>
          <cell r="AH325">
            <v>0</v>
          </cell>
          <cell r="AJ325">
            <v>0</v>
          </cell>
          <cell r="AK325">
            <v>0</v>
          </cell>
          <cell r="AL325">
            <v>1100</v>
          </cell>
          <cell r="AM325">
            <v>5500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4955.6000000000004</v>
          </cell>
          <cell r="AX325">
            <v>0</v>
          </cell>
          <cell r="AY325">
            <v>3773.3199999999997</v>
          </cell>
          <cell r="AZ325">
            <v>139.9</v>
          </cell>
          <cell r="BA325">
            <v>0</v>
          </cell>
          <cell r="BB325">
            <v>0</v>
          </cell>
          <cell r="BC325">
            <v>0</v>
          </cell>
          <cell r="BD325">
            <v>2686.0911546734033</v>
          </cell>
          <cell r="BE325">
            <v>11554.911154673402</v>
          </cell>
          <cell r="BF325">
            <v>0.89227113163501171</v>
          </cell>
          <cell r="BG325">
            <v>12950</v>
          </cell>
        </row>
        <row r="326">
          <cell r="A326" t="str">
            <v>000542</v>
          </cell>
          <cell r="B326" t="str">
            <v>Purmo</v>
          </cell>
          <cell r="K326">
            <v>2940.77</v>
          </cell>
          <cell r="L326">
            <v>0</v>
          </cell>
          <cell r="M326">
            <v>12170.71</v>
          </cell>
          <cell r="N326">
            <v>70</v>
          </cell>
          <cell r="O326">
            <v>0</v>
          </cell>
          <cell r="P326">
            <v>0</v>
          </cell>
          <cell r="Q326">
            <v>0</v>
          </cell>
          <cell r="R326">
            <v>910</v>
          </cell>
          <cell r="S326">
            <v>16091.48</v>
          </cell>
          <cell r="T326">
            <v>4393.8</v>
          </cell>
          <cell r="U326">
            <v>0</v>
          </cell>
          <cell r="V326">
            <v>3703</v>
          </cell>
          <cell r="W326">
            <v>188.5</v>
          </cell>
          <cell r="X326">
            <v>0</v>
          </cell>
          <cell r="Y326">
            <v>0</v>
          </cell>
          <cell r="Z326">
            <v>0</v>
          </cell>
          <cell r="AA326">
            <v>1544.6156529589643</v>
          </cell>
          <cell r="AB326">
            <v>9829.9156529589636</v>
          </cell>
          <cell r="AE326">
            <v>276.95</v>
          </cell>
          <cell r="AF326">
            <v>0</v>
          </cell>
          <cell r="AG326">
            <v>916.23</v>
          </cell>
          <cell r="AH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1193.18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7611.5199999999995</v>
          </cell>
          <cell r="AX326">
            <v>0</v>
          </cell>
          <cell r="AY326">
            <v>16789.939999999999</v>
          </cell>
          <cell r="AZ326">
            <v>258.5</v>
          </cell>
          <cell r="BA326">
            <v>0</v>
          </cell>
          <cell r="BB326">
            <v>0</v>
          </cell>
          <cell r="BC326">
            <v>0</v>
          </cell>
          <cell r="BD326">
            <v>2454.6156529589643</v>
          </cell>
          <cell r="BE326">
            <v>27114.575652958963</v>
          </cell>
          <cell r="BF326">
            <v>1.5450781043340911</v>
          </cell>
          <cell r="BG326">
            <v>17549</v>
          </cell>
        </row>
        <row r="327">
          <cell r="A327" t="str">
            <v>000544</v>
          </cell>
          <cell r="B327" t="str">
            <v>Replot</v>
          </cell>
          <cell r="K327">
            <v>3007.76</v>
          </cell>
          <cell r="L327">
            <v>0</v>
          </cell>
          <cell r="M327">
            <v>2625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1566</v>
          </cell>
          <cell r="S327">
            <v>7198.76</v>
          </cell>
          <cell r="T327">
            <v>3014.5600000000004</v>
          </cell>
          <cell r="U327">
            <v>0</v>
          </cell>
          <cell r="V327">
            <v>900.03</v>
          </cell>
          <cell r="W327">
            <v>101</v>
          </cell>
          <cell r="X327">
            <v>0</v>
          </cell>
          <cell r="Y327">
            <v>0</v>
          </cell>
          <cell r="Z327">
            <v>0</v>
          </cell>
          <cell r="AA327">
            <v>1317.0194349642991</v>
          </cell>
          <cell r="AB327">
            <v>5332.609434964299</v>
          </cell>
          <cell r="AE327">
            <v>4640</v>
          </cell>
          <cell r="AF327">
            <v>0</v>
          </cell>
          <cell r="AG327">
            <v>5297.39</v>
          </cell>
          <cell r="AH327">
            <v>0</v>
          </cell>
          <cell r="AJ327">
            <v>0</v>
          </cell>
          <cell r="AK327">
            <v>0</v>
          </cell>
          <cell r="AL327">
            <v>1247</v>
          </cell>
          <cell r="AM327">
            <v>11184.39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10662.32</v>
          </cell>
          <cell r="AX327">
            <v>0</v>
          </cell>
          <cell r="AY327">
            <v>8822.42</v>
          </cell>
          <cell r="AZ327">
            <v>101</v>
          </cell>
          <cell r="BA327">
            <v>0</v>
          </cell>
          <cell r="BB327">
            <v>0</v>
          </cell>
          <cell r="BC327">
            <v>0</v>
          </cell>
          <cell r="BD327">
            <v>4130.0194349642989</v>
          </cell>
          <cell r="BE327">
            <v>23715.759434964297</v>
          </cell>
          <cell r="BF327">
            <v>12.332688213709982</v>
          </cell>
          <cell r="BG327">
            <v>1923</v>
          </cell>
        </row>
        <row r="328">
          <cell r="A328" t="str">
            <v>000545</v>
          </cell>
          <cell r="B328" t="str">
            <v>Saltvik</v>
          </cell>
          <cell r="K328">
            <v>187.74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178</v>
          </cell>
          <cell r="S328">
            <v>365.74</v>
          </cell>
          <cell r="T328">
            <v>1243.7199999999998</v>
          </cell>
          <cell r="U328">
            <v>0</v>
          </cell>
          <cell r="V328">
            <v>136.47</v>
          </cell>
          <cell r="W328">
            <v>168.75</v>
          </cell>
          <cell r="X328">
            <v>0</v>
          </cell>
          <cell r="Y328">
            <v>0</v>
          </cell>
          <cell r="Z328">
            <v>0</v>
          </cell>
          <cell r="AA328">
            <v>1527.8034797187543</v>
          </cell>
          <cell r="AB328">
            <v>3076.7434797187543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1431.4599999999998</v>
          </cell>
          <cell r="AX328">
            <v>0</v>
          </cell>
          <cell r="AY328">
            <v>136.47</v>
          </cell>
          <cell r="AZ328">
            <v>168.75</v>
          </cell>
          <cell r="BA328">
            <v>0</v>
          </cell>
          <cell r="BB328">
            <v>0</v>
          </cell>
          <cell r="BC328">
            <v>0</v>
          </cell>
          <cell r="BD328">
            <v>1705.8034797187543</v>
          </cell>
          <cell r="BE328">
            <v>3442.4834797187541</v>
          </cell>
          <cell r="BF328">
            <v>0.23949377206892683</v>
          </cell>
          <cell r="BG328">
            <v>14374</v>
          </cell>
        </row>
        <row r="329">
          <cell r="A329" t="str">
            <v>000546</v>
          </cell>
          <cell r="B329" t="str">
            <v>Sibbo sv.förs.</v>
          </cell>
          <cell r="K329">
            <v>10024.539999999999</v>
          </cell>
          <cell r="L329">
            <v>0</v>
          </cell>
          <cell r="M329">
            <v>30</v>
          </cell>
          <cell r="N329">
            <v>20</v>
          </cell>
          <cell r="O329">
            <v>0</v>
          </cell>
          <cell r="P329">
            <v>0</v>
          </cell>
          <cell r="Q329">
            <v>0</v>
          </cell>
          <cell r="R329">
            <v>9380.16</v>
          </cell>
          <cell r="S329">
            <v>19454.699999999997</v>
          </cell>
          <cell r="T329">
            <v>15531.829999999996</v>
          </cell>
          <cell r="U329">
            <v>0</v>
          </cell>
          <cell r="V329">
            <v>267.85000000000002</v>
          </cell>
          <cell r="W329">
            <v>272.85000000000002</v>
          </cell>
          <cell r="X329">
            <v>0</v>
          </cell>
          <cell r="Y329">
            <v>0</v>
          </cell>
          <cell r="Z329">
            <v>0</v>
          </cell>
          <cell r="AA329">
            <v>4062.5386377818527</v>
          </cell>
          <cell r="AB329">
            <v>20135.068637781849</v>
          </cell>
          <cell r="AE329">
            <v>10000</v>
          </cell>
          <cell r="AF329">
            <v>0</v>
          </cell>
          <cell r="AG329">
            <v>0</v>
          </cell>
          <cell r="AH329">
            <v>0</v>
          </cell>
          <cell r="AJ329">
            <v>0</v>
          </cell>
          <cell r="AK329">
            <v>0</v>
          </cell>
          <cell r="AL329">
            <v>6000</v>
          </cell>
          <cell r="AM329">
            <v>16000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35556.369999999995</v>
          </cell>
          <cell r="AX329">
            <v>0</v>
          </cell>
          <cell r="AY329">
            <v>297.85000000000002</v>
          </cell>
          <cell r="AZ329">
            <v>292.85000000000002</v>
          </cell>
          <cell r="BA329">
            <v>0</v>
          </cell>
          <cell r="BB329">
            <v>0</v>
          </cell>
          <cell r="BC329">
            <v>0</v>
          </cell>
          <cell r="BD329">
            <v>19442.698637781854</v>
          </cell>
          <cell r="BE329">
            <v>55589.768637781846</v>
          </cell>
          <cell r="BF329">
            <v>3.8698063792399475</v>
          </cell>
          <cell r="BG329">
            <v>14365</v>
          </cell>
        </row>
        <row r="330">
          <cell r="A330" t="str">
            <v>000548</v>
          </cell>
          <cell r="B330" t="str">
            <v>Sjundeå sv.förs.</v>
          </cell>
          <cell r="K330">
            <v>486.05</v>
          </cell>
          <cell r="L330">
            <v>0</v>
          </cell>
          <cell r="M330">
            <v>58</v>
          </cell>
          <cell r="N330">
            <v>10</v>
          </cell>
          <cell r="O330">
            <v>0</v>
          </cell>
          <cell r="P330">
            <v>0</v>
          </cell>
          <cell r="Q330">
            <v>0</v>
          </cell>
          <cell r="R330">
            <v>1042</v>
          </cell>
          <cell r="S330">
            <v>1596.05</v>
          </cell>
          <cell r="T330">
            <v>686.32999999999993</v>
          </cell>
          <cell r="U330">
            <v>0</v>
          </cell>
          <cell r="V330">
            <v>62.8</v>
          </cell>
          <cell r="W330">
            <v>82.2</v>
          </cell>
          <cell r="X330">
            <v>0</v>
          </cell>
          <cell r="Y330">
            <v>0</v>
          </cell>
          <cell r="Z330">
            <v>0</v>
          </cell>
          <cell r="AA330">
            <v>436.26023808618959</v>
          </cell>
          <cell r="AB330">
            <v>1267.5902380861894</v>
          </cell>
          <cell r="AE330">
            <v>3000</v>
          </cell>
          <cell r="AF330">
            <v>0</v>
          </cell>
          <cell r="AG330">
            <v>0</v>
          </cell>
          <cell r="AH330">
            <v>0</v>
          </cell>
          <cell r="AJ330">
            <v>0</v>
          </cell>
          <cell r="AK330">
            <v>0</v>
          </cell>
          <cell r="AL330">
            <v>1500</v>
          </cell>
          <cell r="AM330">
            <v>4500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4172.38</v>
          </cell>
          <cell r="AX330">
            <v>0</v>
          </cell>
          <cell r="AY330">
            <v>120.8</v>
          </cell>
          <cell r="AZ330">
            <v>92.2</v>
          </cell>
          <cell r="BA330">
            <v>0</v>
          </cell>
          <cell r="BB330">
            <v>0</v>
          </cell>
          <cell r="BC330">
            <v>0</v>
          </cell>
          <cell r="BD330">
            <v>2978.2602380861895</v>
          </cell>
          <cell r="BE330">
            <v>7363.6402380861891</v>
          </cell>
          <cell r="BF330">
            <v>0.5712676678111861</v>
          </cell>
          <cell r="BG330">
            <v>12890</v>
          </cell>
        </row>
        <row r="331">
          <cell r="A331" t="str">
            <v>000550</v>
          </cell>
          <cell r="B331" t="str">
            <v>Solf</v>
          </cell>
          <cell r="K331">
            <v>19392.349999999991</v>
          </cell>
          <cell r="L331">
            <v>0</v>
          </cell>
          <cell r="M331">
            <v>20</v>
          </cell>
          <cell r="N331">
            <v>80</v>
          </cell>
          <cell r="O331">
            <v>0</v>
          </cell>
          <cell r="P331">
            <v>0</v>
          </cell>
          <cell r="Q331">
            <v>0</v>
          </cell>
          <cell r="R331">
            <v>2533</v>
          </cell>
          <cell r="S331">
            <v>22025.349999999991</v>
          </cell>
          <cell r="T331">
            <v>4240.7099999999991</v>
          </cell>
          <cell r="U331">
            <v>0</v>
          </cell>
          <cell r="V331">
            <v>410.75</v>
          </cell>
          <cell r="W331">
            <v>366.95</v>
          </cell>
          <cell r="X331">
            <v>0</v>
          </cell>
          <cell r="Y331">
            <v>0</v>
          </cell>
          <cell r="Z331">
            <v>0</v>
          </cell>
          <cell r="AA331">
            <v>3109.9110534778292</v>
          </cell>
          <cell r="AB331">
            <v>8128.3210534778282</v>
          </cell>
          <cell r="AE331">
            <v>7900</v>
          </cell>
          <cell r="AF331">
            <v>0</v>
          </cell>
          <cell r="AG331">
            <v>600</v>
          </cell>
          <cell r="AH331">
            <v>0</v>
          </cell>
          <cell r="AJ331">
            <v>0</v>
          </cell>
          <cell r="AK331">
            <v>0</v>
          </cell>
          <cell r="AL331">
            <v>1200</v>
          </cell>
          <cell r="AM331">
            <v>9700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9838.7999999999993</v>
          </cell>
          <cell r="AV331">
            <v>9838.7999999999993</v>
          </cell>
          <cell r="AW331">
            <v>31533.05999999999</v>
          </cell>
          <cell r="AX331">
            <v>0</v>
          </cell>
          <cell r="AY331">
            <v>1030.75</v>
          </cell>
          <cell r="AZ331">
            <v>446.95</v>
          </cell>
          <cell r="BA331">
            <v>0</v>
          </cell>
          <cell r="BB331">
            <v>0</v>
          </cell>
          <cell r="BC331">
            <v>0</v>
          </cell>
          <cell r="BD331">
            <v>16681.711053477829</v>
          </cell>
          <cell r="BE331">
            <v>49692.471053477813</v>
          </cell>
          <cell r="BF331">
            <v>2.7329082689038011</v>
          </cell>
          <cell r="BG331">
            <v>18183</v>
          </cell>
        </row>
        <row r="332">
          <cell r="A332" t="str">
            <v>000552</v>
          </cell>
          <cell r="B332" t="str">
            <v>Sund-Vårdö</v>
          </cell>
          <cell r="K332">
            <v>514.27</v>
          </cell>
          <cell r="L332">
            <v>0</v>
          </cell>
          <cell r="M332">
            <v>2653.1099999999997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480</v>
          </cell>
          <cell r="S332">
            <v>3647.3799999999997</v>
          </cell>
          <cell r="T332">
            <v>758.34999999999991</v>
          </cell>
          <cell r="U332">
            <v>0</v>
          </cell>
          <cell r="V332">
            <v>900.35</v>
          </cell>
          <cell r="W332">
            <v>164.85</v>
          </cell>
          <cell r="X332">
            <v>0</v>
          </cell>
          <cell r="Y332">
            <v>0</v>
          </cell>
          <cell r="Z332">
            <v>0</v>
          </cell>
          <cell r="AA332">
            <v>2034.387716036385</v>
          </cell>
          <cell r="AB332">
            <v>3857.9377160363847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1272.6199999999999</v>
          </cell>
          <cell r="AX332">
            <v>0</v>
          </cell>
          <cell r="AY332">
            <v>3553.4599999999996</v>
          </cell>
          <cell r="AZ332">
            <v>164.85</v>
          </cell>
          <cell r="BA332">
            <v>0</v>
          </cell>
          <cell r="BB332">
            <v>0</v>
          </cell>
          <cell r="BC332">
            <v>0</v>
          </cell>
          <cell r="BD332">
            <v>2514.387716036385</v>
          </cell>
          <cell r="BE332">
            <v>7505.3177160363848</v>
          </cell>
          <cell r="BF332">
            <v>1.6241760908972918</v>
          </cell>
          <cell r="BG332">
            <v>4621</v>
          </cell>
        </row>
        <row r="333">
          <cell r="A333" t="str">
            <v>000553</v>
          </cell>
          <cell r="B333" t="str">
            <v>Tammerfors sv.förs.</v>
          </cell>
          <cell r="K333">
            <v>1777.5900000000001</v>
          </cell>
          <cell r="L333">
            <v>0</v>
          </cell>
          <cell r="M333">
            <v>60</v>
          </cell>
          <cell r="N333">
            <v>0</v>
          </cell>
          <cell r="O333">
            <v>0</v>
          </cell>
          <cell r="P333">
            <v>2400</v>
          </cell>
          <cell r="Q333">
            <v>0</v>
          </cell>
          <cell r="R333">
            <v>915</v>
          </cell>
          <cell r="S333">
            <v>5152.59</v>
          </cell>
          <cell r="T333">
            <v>825.86</v>
          </cell>
          <cell r="U333">
            <v>0</v>
          </cell>
          <cell r="V333">
            <v>74.3</v>
          </cell>
          <cell r="W333">
            <v>48.79</v>
          </cell>
          <cell r="X333">
            <v>0</v>
          </cell>
          <cell r="Y333">
            <v>0</v>
          </cell>
          <cell r="Z333">
            <v>0</v>
          </cell>
          <cell r="AA333">
            <v>2659.2795380675452</v>
          </cell>
          <cell r="AB333">
            <v>3608.229538067545</v>
          </cell>
          <cell r="AE333">
            <v>3127.92</v>
          </cell>
          <cell r="AF333">
            <v>0</v>
          </cell>
          <cell r="AG333">
            <v>0</v>
          </cell>
          <cell r="AH333">
            <v>577.1</v>
          </cell>
          <cell r="AJ333">
            <v>0</v>
          </cell>
          <cell r="AK333">
            <v>0</v>
          </cell>
          <cell r="AL333">
            <v>1299.18</v>
          </cell>
          <cell r="AM333">
            <v>5004.2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5731.3700000000008</v>
          </cell>
          <cell r="AX333">
            <v>0</v>
          </cell>
          <cell r="AY333">
            <v>134.30000000000001</v>
          </cell>
          <cell r="AZ333">
            <v>625.89</v>
          </cell>
          <cell r="BA333">
            <v>0</v>
          </cell>
          <cell r="BB333">
            <v>2400</v>
          </cell>
          <cell r="BC333">
            <v>0</v>
          </cell>
          <cell r="BD333">
            <v>4873.4595380675455</v>
          </cell>
          <cell r="BE333">
            <v>13765.019538067547</v>
          </cell>
          <cell r="BF333">
            <v>2.4068927326573784</v>
          </cell>
          <cell r="BG333">
            <v>5719</v>
          </cell>
        </row>
        <row r="334">
          <cell r="A334" t="str">
            <v>000555</v>
          </cell>
          <cell r="B334" t="str">
            <v>Terjärv</v>
          </cell>
          <cell r="K334">
            <v>3915.3300000000004</v>
          </cell>
          <cell r="L334">
            <v>0</v>
          </cell>
          <cell r="M334">
            <v>14007.86</v>
          </cell>
          <cell r="N334">
            <v>0</v>
          </cell>
          <cell r="O334">
            <v>0</v>
          </cell>
          <cell r="P334">
            <v>570</v>
          </cell>
          <cell r="Q334">
            <v>0</v>
          </cell>
          <cell r="R334">
            <v>2613</v>
          </cell>
          <cell r="S334">
            <v>21106.190000000002</v>
          </cell>
          <cell r="T334">
            <v>3466.33</v>
          </cell>
          <cell r="U334">
            <v>0</v>
          </cell>
          <cell r="V334">
            <v>1555.6</v>
          </cell>
          <cell r="W334">
            <v>465.25</v>
          </cell>
          <cell r="X334">
            <v>0</v>
          </cell>
          <cell r="Y334">
            <v>115</v>
          </cell>
          <cell r="Z334">
            <v>0</v>
          </cell>
          <cell r="AA334">
            <v>4447.8809271196296</v>
          </cell>
          <cell r="AB334">
            <v>10050.06092711963</v>
          </cell>
          <cell r="AE334">
            <v>1660.64</v>
          </cell>
          <cell r="AF334">
            <v>0</v>
          </cell>
          <cell r="AG334">
            <v>3570.75</v>
          </cell>
          <cell r="AH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5231.3900000000003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9042.2999999999993</v>
          </cell>
          <cell r="AX334">
            <v>0</v>
          </cell>
          <cell r="AY334">
            <v>19134.21</v>
          </cell>
          <cell r="AZ334">
            <v>465.25</v>
          </cell>
          <cell r="BA334">
            <v>0</v>
          </cell>
          <cell r="BB334">
            <v>685</v>
          </cell>
          <cell r="BC334">
            <v>0</v>
          </cell>
          <cell r="BD334">
            <v>7060.8809271196296</v>
          </cell>
          <cell r="BE334">
            <v>36387.640927119632</v>
          </cell>
          <cell r="BF334">
            <v>1.8370174135258295</v>
          </cell>
          <cell r="BG334">
            <v>19808</v>
          </cell>
        </row>
        <row r="335">
          <cell r="A335" t="str">
            <v>000556</v>
          </cell>
          <cell r="B335" t="str">
            <v>Vasa sv.förs</v>
          </cell>
          <cell r="K335">
            <v>13931.5</v>
          </cell>
          <cell r="L335">
            <v>0</v>
          </cell>
          <cell r="M335">
            <v>31030.79</v>
          </cell>
          <cell r="N335">
            <v>0</v>
          </cell>
          <cell r="O335">
            <v>2847.5</v>
          </cell>
          <cell r="P335">
            <v>1300</v>
          </cell>
          <cell r="Q335">
            <v>0</v>
          </cell>
          <cell r="R335">
            <v>23698</v>
          </cell>
          <cell r="S335">
            <v>72807.790000000008</v>
          </cell>
          <cell r="T335">
            <v>16689.829999999998</v>
          </cell>
          <cell r="U335">
            <v>0</v>
          </cell>
          <cell r="V335">
            <v>3936.8199999999997</v>
          </cell>
          <cell r="W335">
            <v>705.61</v>
          </cell>
          <cell r="X335">
            <v>0</v>
          </cell>
          <cell r="Y335">
            <v>0</v>
          </cell>
          <cell r="Z335">
            <v>0</v>
          </cell>
          <cell r="AA335">
            <v>9192.071315347499</v>
          </cell>
          <cell r="AB335">
            <v>30524.331315347496</v>
          </cell>
          <cell r="AE335">
            <v>36860</v>
          </cell>
          <cell r="AF335">
            <v>0</v>
          </cell>
          <cell r="AG335">
            <v>15623.19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10830</v>
          </cell>
          <cell r="AM335">
            <v>63313.19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67481.33</v>
          </cell>
          <cell r="AX335">
            <v>0</v>
          </cell>
          <cell r="AY335">
            <v>50590.8</v>
          </cell>
          <cell r="AZ335">
            <v>705.61</v>
          </cell>
          <cell r="BA335">
            <v>2847.5</v>
          </cell>
          <cell r="BB335">
            <v>1300</v>
          </cell>
          <cell r="BC335">
            <v>0</v>
          </cell>
          <cell r="BD335">
            <v>43720.071315347501</v>
          </cell>
          <cell r="BE335">
            <v>166645.3113153475</v>
          </cell>
          <cell r="BF335">
            <v>29.184818093756128</v>
          </cell>
          <cell r="BG335">
            <v>5710</v>
          </cell>
        </row>
        <row r="336">
          <cell r="A336" t="str">
            <v>000559</v>
          </cell>
          <cell r="B336" t="str">
            <v>Vörå</v>
          </cell>
          <cell r="K336">
            <v>3141.06</v>
          </cell>
          <cell r="L336">
            <v>0</v>
          </cell>
          <cell r="M336">
            <v>19927.349999999999</v>
          </cell>
          <cell r="N336">
            <v>0</v>
          </cell>
          <cell r="O336">
            <v>306.25</v>
          </cell>
          <cell r="P336">
            <v>0</v>
          </cell>
          <cell r="Q336">
            <v>0</v>
          </cell>
          <cell r="R336">
            <v>3321</v>
          </cell>
          <cell r="S336">
            <v>26695.66</v>
          </cell>
          <cell r="T336">
            <v>8123.3799999999974</v>
          </cell>
          <cell r="U336">
            <v>0</v>
          </cell>
          <cell r="V336">
            <v>5070.09</v>
          </cell>
          <cell r="W336">
            <v>207.2</v>
          </cell>
          <cell r="X336">
            <v>660.47</v>
          </cell>
          <cell r="Y336">
            <v>0</v>
          </cell>
          <cell r="Z336">
            <v>0</v>
          </cell>
          <cell r="AA336">
            <v>5562.5129131335689</v>
          </cell>
          <cell r="AB336">
            <v>19623.652913133566</v>
          </cell>
          <cell r="AE336">
            <v>2525</v>
          </cell>
          <cell r="AF336">
            <v>0</v>
          </cell>
          <cell r="AG336">
            <v>2832.85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2525</v>
          </cell>
          <cell r="AM336">
            <v>7882.85</v>
          </cell>
          <cell r="AN336">
            <v>0</v>
          </cell>
          <cell r="AO336">
            <v>22000</v>
          </cell>
          <cell r="AP336">
            <v>22000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44000</v>
          </cell>
          <cell r="AW336">
            <v>13789.439999999997</v>
          </cell>
          <cell r="AX336">
            <v>22000</v>
          </cell>
          <cell r="AY336">
            <v>49830.289999999994</v>
          </cell>
          <cell r="AZ336">
            <v>207.2</v>
          </cell>
          <cell r="BA336">
            <v>966.72</v>
          </cell>
          <cell r="BB336">
            <v>0</v>
          </cell>
          <cell r="BC336">
            <v>0</v>
          </cell>
          <cell r="BD336">
            <v>11408.512913133569</v>
          </cell>
          <cell r="BE336">
            <v>98202.16291313355</v>
          </cell>
          <cell r="BF336">
            <v>14.661415782790915</v>
          </cell>
          <cell r="BG336">
            <v>6698</v>
          </cell>
        </row>
        <row r="337">
          <cell r="A337" t="str">
            <v>000560</v>
          </cell>
          <cell r="B337" t="str">
            <v>Åbo sv.förs.</v>
          </cell>
          <cell r="K337">
            <v>8780.9</v>
          </cell>
          <cell r="L337">
            <v>0</v>
          </cell>
          <cell r="M337">
            <v>5058.9400000000005</v>
          </cell>
          <cell r="N337">
            <v>100</v>
          </cell>
          <cell r="O337">
            <v>0</v>
          </cell>
          <cell r="P337">
            <v>0</v>
          </cell>
          <cell r="Q337">
            <v>0</v>
          </cell>
          <cell r="R337">
            <v>24252.42</v>
          </cell>
          <cell r="S337">
            <v>38192.259999999995</v>
          </cell>
          <cell r="T337">
            <v>4873.5700000000006</v>
          </cell>
          <cell r="U337">
            <v>0</v>
          </cell>
          <cell r="V337">
            <v>504.82</v>
          </cell>
          <cell r="W337">
            <v>504.96</v>
          </cell>
          <cell r="X337">
            <v>0</v>
          </cell>
          <cell r="Y337">
            <v>0</v>
          </cell>
          <cell r="Z337">
            <v>23.94</v>
          </cell>
          <cell r="AA337">
            <v>11572.161393944951</v>
          </cell>
          <cell r="AB337">
            <v>17479.45139394495</v>
          </cell>
          <cell r="AE337">
            <v>11538</v>
          </cell>
          <cell r="AF337">
            <v>0</v>
          </cell>
          <cell r="AG337">
            <v>0</v>
          </cell>
          <cell r="AH337">
            <v>890</v>
          </cell>
          <cell r="AJ337">
            <v>1228</v>
          </cell>
          <cell r="AK337">
            <v>2964.08</v>
          </cell>
          <cell r="AL337">
            <v>9073</v>
          </cell>
          <cell r="AM337">
            <v>25693.08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25192.47</v>
          </cell>
          <cell r="AX337">
            <v>0</v>
          </cell>
          <cell r="AY337">
            <v>5563.76</v>
          </cell>
          <cell r="AZ337">
            <v>1494.96</v>
          </cell>
          <cell r="BA337">
            <v>0</v>
          </cell>
          <cell r="BB337">
            <v>1228</v>
          </cell>
          <cell r="BC337">
            <v>2988.02</v>
          </cell>
          <cell r="BD337">
            <v>44897.581393944951</v>
          </cell>
          <cell r="BE337">
            <v>81364.79139394495</v>
          </cell>
          <cell r="BF337">
            <v>2.5765474332292015</v>
          </cell>
          <cell r="BG337">
            <v>31579</v>
          </cell>
        </row>
        <row r="338">
          <cell r="A338" t="str">
            <v>000562</v>
          </cell>
          <cell r="B338" t="str">
            <v>Tyska församling</v>
          </cell>
          <cell r="K338">
            <v>324.38999999999993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324.38999999999993</v>
          </cell>
          <cell r="T338">
            <v>1196.99</v>
          </cell>
          <cell r="U338">
            <v>0</v>
          </cell>
          <cell r="V338">
            <v>73.849999999999994</v>
          </cell>
          <cell r="W338">
            <v>374.61</v>
          </cell>
          <cell r="X338">
            <v>0</v>
          </cell>
          <cell r="Y338">
            <v>0</v>
          </cell>
          <cell r="Z338">
            <v>0</v>
          </cell>
          <cell r="AA338">
            <v>3376.1887174851936</v>
          </cell>
          <cell r="AB338">
            <v>5021.6387174851934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1521.3799999999999</v>
          </cell>
          <cell r="AX338">
            <v>0</v>
          </cell>
          <cell r="AY338">
            <v>73.849999999999994</v>
          </cell>
          <cell r="AZ338">
            <v>374.61</v>
          </cell>
          <cell r="BA338">
            <v>0</v>
          </cell>
          <cell r="BB338">
            <v>0</v>
          </cell>
          <cell r="BC338">
            <v>0</v>
          </cell>
          <cell r="BD338">
            <v>3376.1887174851936</v>
          </cell>
          <cell r="BE338">
            <v>5346.0287174851928</v>
          </cell>
          <cell r="BF338">
            <v>0.80102318212244428</v>
          </cell>
          <cell r="BG338">
            <v>6674</v>
          </cell>
        </row>
        <row r="339">
          <cell r="A339" t="str">
            <v>000564</v>
          </cell>
          <cell r="B339" t="str">
            <v>Korso</v>
          </cell>
          <cell r="K339">
            <v>10970.200000000003</v>
          </cell>
          <cell r="L339">
            <v>1460</v>
          </cell>
          <cell r="M339">
            <v>0</v>
          </cell>
          <cell r="N339">
            <v>925</v>
          </cell>
          <cell r="O339">
            <v>3092.21</v>
          </cell>
          <cell r="P339">
            <v>7712.5</v>
          </cell>
          <cell r="Q339">
            <v>1685.5</v>
          </cell>
          <cell r="R339">
            <v>29219.94</v>
          </cell>
          <cell r="S339">
            <v>55065.350000000006</v>
          </cell>
          <cell r="T339">
            <v>10510.859999999997</v>
          </cell>
          <cell r="U339">
            <v>168.62</v>
          </cell>
          <cell r="V339">
            <v>0</v>
          </cell>
          <cell r="W339">
            <v>468.31</v>
          </cell>
          <cell r="X339">
            <v>1717</v>
          </cell>
          <cell r="Y339">
            <v>2229.96</v>
          </cell>
          <cell r="Z339">
            <v>1131.51</v>
          </cell>
          <cell r="AA339">
            <v>10501.168209061469</v>
          </cell>
          <cell r="AB339">
            <v>26727.428209061465</v>
          </cell>
          <cell r="AE339">
            <v>35469.32</v>
          </cell>
          <cell r="AF339">
            <v>1324.95</v>
          </cell>
          <cell r="AG339">
            <v>0</v>
          </cell>
          <cell r="AH339">
            <v>9303.17</v>
          </cell>
          <cell r="AI339">
            <v>0</v>
          </cell>
          <cell r="AJ339">
            <v>11000</v>
          </cell>
          <cell r="AK339">
            <v>8464.5</v>
          </cell>
          <cell r="AL339">
            <v>15600.7</v>
          </cell>
          <cell r="AM339">
            <v>81162.64</v>
          </cell>
          <cell r="AN339">
            <v>970.2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970.2</v>
          </cell>
          <cell r="AW339">
            <v>57920.579999999994</v>
          </cell>
          <cell r="AX339">
            <v>2953.5699999999997</v>
          </cell>
          <cell r="AY339">
            <v>0</v>
          </cell>
          <cell r="AZ339">
            <v>10696.48</v>
          </cell>
          <cell r="BA339">
            <v>4809.21</v>
          </cell>
          <cell r="BB339">
            <v>20942.46</v>
          </cell>
          <cell r="BC339">
            <v>11281.51</v>
          </cell>
          <cell r="BD339">
            <v>55321.808209061463</v>
          </cell>
          <cell r="BE339">
            <v>163925.61820906145</v>
          </cell>
          <cell r="BF339">
            <v>66.636430166285137</v>
          </cell>
          <cell r="BG339">
            <v>2460</v>
          </cell>
        </row>
        <row r="340">
          <cell r="A340" t="str">
            <v>000565</v>
          </cell>
          <cell r="B340" t="str">
            <v>Vantaankoski</v>
          </cell>
          <cell r="K340">
            <v>24025.090000000004</v>
          </cell>
          <cell r="L340">
            <v>3636</v>
          </cell>
          <cell r="M340">
            <v>0</v>
          </cell>
          <cell r="N340">
            <v>3175</v>
          </cell>
          <cell r="O340">
            <v>17173.23</v>
          </cell>
          <cell r="P340">
            <v>17030.7</v>
          </cell>
          <cell r="Q340">
            <v>9056</v>
          </cell>
          <cell r="R340">
            <v>92352.1</v>
          </cell>
          <cell r="S340">
            <v>166448.12</v>
          </cell>
          <cell r="T340">
            <v>20561.72</v>
          </cell>
          <cell r="U340">
            <v>483.05</v>
          </cell>
          <cell r="V340">
            <v>0</v>
          </cell>
          <cell r="W340">
            <v>1810.91</v>
          </cell>
          <cell r="X340">
            <v>4289.03</v>
          </cell>
          <cell r="Y340">
            <v>4527.8900000000003</v>
          </cell>
          <cell r="Z340">
            <v>1272.6300000000001</v>
          </cell>
          <cell r="AA340">
            <v>26612.413766151185</v>
          </cell>
          <cell r="AB340">
            <v>59557.643766151181</v>
          </cell>
          <cell r="AE340">
            <v>52196.81</v>
          </cell>
          <cell r="AF340">
            <v>2571.8200000000002</v>
          </cell>
          <cell r="AG340">
            <v>0</v>
          </cell>
          <cell r="AH340">
            <v>9017.2999999999993</v>
          </cell>
          <cell r="AI340">
            <v>22862.50786516854</v>
          </cell>
          <cell r="AJ340">
            <v>14830</v>
          </cell>
          <cell r="AK340">
            <v>11396.6</v>
          </cell>
          <cell r="AL340">
            <v>13425.15</v>
          </cell>
          <cell r="AM340">
            <v>126300.18786516853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15359.49</v>
          </cell>
          <cell r="AV340">
            <v>15359.49</v>
          </cell>
          <cell r="AW340">
            <v>96783.62</v>
          </cell>
          <cell r="AX340">
            <v>6690.8700000000008</v>
          </cell>
          <cell r="AY340">
            <v>0</v>
          </cell>
          <cell r="AZ340">
            <v>14003.21</v>
          </cell>
          <cell r="BA340">
            <v>44324.767865168542</v>
          </cell>
          <cell r="BB340">
            <v>36388.589999999997</v>
          </cell>
          <cell r="BC340">
            <v>21725.230000000003</v>
          </cell>
          <cell r="BD340">
            <v>147749.15376615117</v>
          </cell>
          <cell r="BE340">
            <v>367665.4416313197</v>
          </cell>
          <cell r="BF340">
            <v>23.093112344156754</v>
          </cell>
          <cell r="BG340">
            <v>15921</v>
          </cell>
        </row>
        <row r="341">
          <cell r="A341" t="str">
            <v>000566</v>
          </cell>
          <cell r="B341" t="str">
            <v>Sipoon suom.srk.</v>
          </cell>
          <cell r="K341">
            <v>8520.25</v>
          </cell>
          <cell r="L341">
            <v>580</v>
          </cell>
          <cell r="M341">
            <v>0</v>
          </cell>
          <cell r="N341">
            <v>170</v>
          </cell>
          <cell r="O341">
            <v>3295</v>
          </cell>
          <cell r="P341">
            <v>1500</v>
          </cell>
          <cell r="Q341">
            <v>404</v>
          </cell>
          <cell r="R341">
            <v>20677</v>
          </cell>
          <cell r="S341">
            <v>35146.25</v>
          </cell>
          <cell r="T341">
            <v>12091.309999999998</v>
          </cell>
          <cell r="U341">
            <v>196.5</v>
          </cell>
          <cell r="V341">
            <v>0</v>
          </cell>
          <cell r="W341">
            <v>265.67</v>
          </cell>
          <cell r="X341">
            <v>2693.3399999999997</v>
          </cell>
          <cell r="Y341">
            <v>274.77</v>
          </cell>
          <cell r="Z341">
            <v>100.55</v>
          </cell>
          <cell r="AA341">
            <v>9081.07124559771</v>
          </cell>
          <cell r="AB341">
            <v>24703.211245597708</v>
          </cell>
          <cell r="AE341">
            <v>10500</v>
          </cell>
          <cell r="AF341">
            <v>0</v>
          </cell>
          <cell r="AG341">
            <v>0</v>
          </cell>
          <cell r="AH341">
            <v>0</v>
          </cell>
          <cell r="AI341">
            <v>4500</v>
          </cell>
          <cell r="AJ341">
            <v>0</v>
          </cell>
          <cell r="AK341">
            <v>0</v>
          </cell>
          <cell r="AL341">
            <v>2000</v>
          </cell>
          <cell r="AM341">
            <v>17000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31111.559999999998</v>
          </cell>
          <cell r="AX341">
            <v>776.5</v>
          </cell>
          <cell r="AY341">
            <v>0</v>
          </cell>
          <cell r="AZ341">
            <v>435.67</v>
          </cell>
          <cell r="BA341">
            <v>10488.34</v>
          </cell>
          <cell r="BB341">
            <v>1774.77</v>
          </cell>
          <cell r="BC341">
            <v>504.55</v>
          </cell>
          <cell r="BD341">
            <v>31758.071245597712</v>
          </cell>
          <cell r="BE341">
            <v>76849.461245597704</v>
          </cell>
          <cell r="BF341">
            <v>12.976943810469049</v>
          </cell>
          <cell r="BG341">
            <v>5922</v>
          </cell>
        </row>
        <row r="342">
          <cell r="A342" t="str">
            <v>000568</v>
          </cell>
          <cell r="B342" t="str">
            <v>Alava</v>
          </cell>
          <cell r="K342">
            <v>14222.69</v>
          </cell>
          <cell r="L342">
            <v>0</v>
          </cell>
          <cell r="M342">
            <v>0</v>
          </cell>
          <cell r="N342">
            <v>490</v>
          </cell>
          <cell r="O342">
            <v>5316.13</v>
          </cell>
          <cell r="P342">
            <v>12735</v>
          </cell>
          <cell r="Q342">
            <v>625</v>
          </cell>
          <cell r="R342">
            <v>24266</v>
          </cell>
          <cell r="S342">
            <v>57654.82</v>
          </cell>
          <cell r="T342">
            <v>17748.97</v>
          </cell>
          <cell r="U342">
            <v>181.6</v>
          </cell>
          <cell r="V342">
            <v>0</v>
          </cell>
          <cell r="W342">
            <v>1279.67</v>
          </cell>
          <cell r="X342">
            <v>3389.83</v>
          </cell>
          <cell r="Y342">
            <v>3464.62</v>
          </cell>
          <cell r="Z342">
            <v>1298.93</v>
          </cell>
          <cell r="AA342">
            <v>13511.636880496142</v>
          </cell>
          <cell r="AB342">
            <v>40875.256880496141</v>
          </cell>
          <cell r="AE342">
            <v>26128.99</v>
          </cell>
          <cell r="AF342">
            <v>1597.66</v>
          </cell>
          <cell r="AG342">
            <v>0</v>
          </cell>
          <cell r="AH342">
            <v>3135.03</v>
          </cell>
          <cell r="AI342">
            <v>12719.952215560914</v>
          </cell>
          <cell r="AJ342">
            <v>4672</v>
          </cell>
          <cell r="AK342">
            <v>8486.2000000000007</v>
          </cell>
          <cell r="AL342">
            <v>11493.8</v>
          </cell>
          <cell r="AM342">
            <v>68233.632215560923</v>
          </cell>
          <cell r="AN342">
            <v>36733.269999999997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36733.269999999997</v>
          </cell>
          <cell r="AW342">
            <v>94833.920000000013</v>
          </cell>
          <cell r="AX342">
            <v>1779.26</v>
          </cell>
          <cell r="AY342">
            <v>0</v>
          </cell>
          <cell r="AZ342">
            <v>4904.7000000000007</v>
          </cell>
          <cell r="BA342">
            <v>21425.912215560915</v>
          </cell>
          <cell r="BB342">
            <v>20871.62</v>
          </cell>
          <cell r="BC342">
            <v>10410.130000000001</v>
          </cell>
          <cell r="BD342">
            <v>49271.436880496141</v>
          </cell>
          <cell r="BE342">
            <v>203496.97909605707</v>
          </cell>
          <cell r="BF342">
            <v>75.146594939459774</v>
          </cell>
          <cell r="BG342">
            <v>2708</v>
          </cell>
        </row>
        <row r="343">
          <cell r="A343" t="str">
            <v>000571</v>
          </cell>
          <cell r="B343" t="str">
            <v>Espoonlahti</v>
          </cell>
          <cell r="K343">
            <v>14642.47</v>
          </cell>
          <cell r="L343">
            <v>3052</v>
          </cell>
          <cell r="M343">
            <v>0</v>
          </cell>
          <cell r="N343">
            <v>9547.92</v>
          </cell>
          <cell r="O343">
            <v>7181.55</v>
          </cell>
          <cell r="P343">
            <v>16139</v>
          </cell>
          <cell r="Q343">
            <v>6218.3</v>
          </cell>
          <cell r="R343">
            <v>83849.100000000006</v>
          </cell>
          <cell r="S343">
            <v>140630.34000000003</v>
          </cell>
          <cell r="T343">
            <v>17674.360000000004</v>
          </cell>
          <cell r="U343">
            <v>818.53</v>
          </cell>
          <cell r="V343">
            <v>0</v>
          </cell>
          <cell r="W343">
            <v>2076.98</v>
          </cell>
          <cell r="X343">
            <v>0</v>
          </cell>
          <cell r="Y343">
            <v>5913.08</v>
          </cell>
          <cell r="Z343">
            <v>6692.65</v>
          </cell>
          <cell r="AA343">
            <v>29706.344850368994</v>
          </cell>
          <cell r="AB343">
            <v>62881.944850369</v>
          </cell>
          <cell r="AE343">
            <v>115561.26</v>
          </cell>
          <cell r="AF343">
            <v>23870.27</v>
          </cell>
          <cell r="AG343">
            <v>0</v>
          </cell>
          <cell r="AH343">
            <v>13800.15</v>
          </cell>
          <cell r="AI343">
            <v>34639.661804302159</v>
          </cell>
          <cell r="AJ343">
            <v>17080</v>
          </cell>
          <cell r="AK343">
            <v>20400.599999999999</v>
          </cell>
          <cell r="AL343">
            <v>92894.400000000009</v>
          </cell>
          <cell r="AM343">
            <v>318246.34180430218</v>
          </cell>
          <cell r="AN343">
            <v>0</v>
          </cell>
          <cell r="AO343">
            <v>0</v>
          </cell>
          <cell r="AP343">
            <v>0</v>
          </cell>
          <cell r="AQ343">
            <v>0</v>
          </cell>
          <cell r="AR343">
            <v>0</v>
          </cell>
          <cell r="AS343">
            <v>0</v>
          </cell>
          <cell r="AT343">
            <v>0</v>
          </cell>
          <cell r="AU343">
            <v>0</v>
          </cell>
          <cell r="AV343">
            <v>0</v>
          </cell>
          <cell r="AW343">
            <v>147878.09</v>
          </cell>
          <cell r="AX343">
            <v>27740.799999999999</v>
          </cell>
          <cell r="AY343">
            <v>0</v>
          </cell>
          <cell r="AZ343">
            <v>25425.05</v>
          </cell>
          <cell r="BA343">
            <v>41821.211804302162</v>
          </cell>
          <cell r="BB343">
            <v>39132.080000000002</v>
          </cell>
          <cell r="BC343">
            <v>33311.550000000003</v>
          </cell>
          <cell r="BD343">
            <v>206449.84485036903</v>
          </cell>
          <cell r="BE343">
            <v>521758.62665467116</v>
          </cell>
          <cell r="BF343">
            <v>121.87774507233617</v>
          </cell>
          <cell r="BG343">
            <v>4281</v>
          </cell>
        </row>
        <row r="344">
          <cell r="A344" t="str">
            <v>000572</v>
          </cell>
          <cell r="B344" t="str">
            <v>Olari</v>
          </cell>
          <cell r="K344">
            <v>24317.09</v>
          </cell>
          <cell r="L344">
            <v>660</v>
          </cell>
          <cell r="M344">
            <v>0</v>
          </cell>
          <cell r="N344">
            <v>3926.63</v>
          </cell>
          <cell r="O344">
            <v>8455.7999999999993</v>
          </cell>
          <cell r="P344">
            <v>12990</v>
          </cell>
          <cell r="Q344">
            <v>6190</v>
          </cell>
          <cell r="R344">
            <v>127216.75</v>
          </cell>
          <cell r="S344">
            <v>183756.27000000002</v>
          </cell>
          <cell r="T344">
            <v>28634.289999999997</v>
          </cell>
          <cell r="U344">
            <v>259.72000000000003</v>
          </cell>
          <cell r="V344">
            <v>0</v>
          </cell>
          <cell r="W344">
            <v>2367.5300000000002</v>
          </cell>
          <cell r="X344">
            <v>3183.18</v>
          </cell>
          <cell r="Y344">
            <v>2260.94</v>
          </cell>
          <cell r="Z344">
            <v>3465.6</v>
          </cell>
          <cell r="AA344">
            <v>26013.787020682044</v>
          </cell>
          <cell r="AB344">
            <v>66185.047020682046</v>
          </cell>
          <cell r="AE344">
            <v>100856.67</v>
          </cell>
          <cell r="AF344">
            <v>20810.04</v>
          </cell>
          <cell r="AG344">
            <v>0</v>
          </cell>
          <cell r="AH344">
            <v>12030.94</v>
          </cell>
          <cell r="AI344">
            <v>30717.017190874933</v>
          </cell>
          <cell r="AJ344">
            <v>14907</v>
          </cell>
          <cell r="AK344">
            <v>17784.57</v>
          </cell>
          <cell r="AL344">
            <v>79141.459999999992</v>
          </cell>
          <cell r="AM344">
            <v>276247.69719087495</v>
          </cell>
          <cell r="AN344">
            <v>0</v>
          </cell>
          <cell r="AO344">
            <v>0</v>
          </cell>
          <cell r="AP344">
            <v>0</v>
          </cell>
          <cell r="AQ344">
            <v>0</v>
          </cell>
          <cell r="AR344">
            <v>0</v>
          </cell>
          <cell r="AS344">
            <v>0</v>
          </cell>
          <cell r="AT344">
            <v>0</v>
          </cell>
          <cell r="AU344">
            <v>0</v>
          </cell>
          <cell r="AV344">
            <v>0</v>
          </cell>
          <cell r="AW344">
            <v>153808.04999999999</v>
          </cell>
          <cell r="AX344">
            <v>21729.760000000002</v>
          </cell>
          <cell r="AY344">
            <v>0</v>
          </cell>
          <cell r="AZ344">
            <v>18325.099999999999</v>
          </cell>
          <cell r="BA344">
            <v>42355.997190874928</v>
          </cell>
          <cell r="BB344">
            <v>30157.940000000002</v>
          </cell>
          <cell r="BC344">
            <v>27440.17</v>
          </cell>
          <cell r="BD344">
            <v>232371.99702068203</v>
          </cell>
          <cell r="BE344">
            <v>526189.01421155687</v>
          </cell>
          <cell r="BF344">
            <v>223.5297426557166</v>
          </cell>
          <cell r="BG344">
            <v>2354</v>
          </cell>
        </row>
        <row r="345">
          <cell r="A345" t="str">
            <v>000574</v>
          </cell>
          <cell r="B345" t="str">
            <v>Grankulla sv.förs.</v>
          </cell>
          <cell r="K345">
            <v>7049.829999999999</v>
          </cell>
          <cell r="L345">
            <v>0</v>
          </cell>
          <cell r="M345">
            <v>180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22640</v>
          </cell>
          <cell r="S345">
            <v>29869.829999999998</v>
          </cell>
          <cell r="T345">
            <v>1646.9</v>
          </cell>
          <cell r="U345">
            <v>0</v>
          </cell>
          <cell r="V345">
            <v>236.37</v>
          </cell>
          <cell r="W345">
            <v>92.05</v>
          </cell>
          <cell r="X345">
            <v>0</v>
          </cell>
          <cell r="Y345">
            <v>0</v>
          </cell>
          <cell r="Z345">
            <v>0</v>
          </cell>
          <cell r="AA345">
            <v>6765.7767598826576</v>
          </cell>
          <cell r="AB345">
            <v>8741.0967598826574</v>
          </cell>
          <cell r="AE345">
            <v>4000</v>
          </cell>
          <cell r="AF345">
            <v>0</v>
          </cell>
          <cell r="AG345">
            <v>5000</v>
          </cell>
          <cell r="AH345">
            <v>0</v>
          </cell>
          <cell r="AJ345">
            <v>0</v>
          </cell>
          <cell r="AK345">
            <v>0</v>
          </cell>
          <cell r="AL345">
            <v>5754.4</v>
          </cell>
          <cell r="AM345">
            <v>14754.4</v>
          </cell>
          <cell r="AN345">
            <v>0</v>
          </cell>
          <cell r="AO345">
            <v>0</v>
          </cell>
          <cell r="AP345">
            <v>0</v>
          </cell>
          <cell r="AQ345">
            <v>0</v>
          </cell>
          <cell r="AR345">
            <v>0</v>
          </cell>
          <cell r="AS345">
            <v>0</v>
          </cell>
          <cell r="AT345">
            <v>0</v>
          </cell>
          <cell r="AU345">
            <v>0</v>
          </cell>
          <cell r="AV345">
            <v>0</v>
          </cell>
          <cell r="AW345">
            <v>12696.73</v>
          </cell>
          <cell r="AX345">
            <v>0</v>
          </cell>
          <cell r="AY345">
            <v>5416.37</v>
          </cell>
          <cell r="AZ345">
            <v>92.05</v>
          </cell>
          <cell r="BA345">
            <v>0</v>
          </cell>
          <cell r="BB345">
            <v>0</v>
          </cell>
          <cell r="BC345">
            <v>0</v>
          </cell>
          <cell r="BD345">
            <v>35160.176759882655</v>
          </cell>
          <cell r="BE345">
            <v>53365.32675988265</v>
          </cell>
          <cell r="BF345">
            <v>8.2050010393423509</v>
          </cell>
          <cell r="BG345">
            <v>6504</v>
          </cell>
        </row>
        <row r="346">
          <cell r="A346" t="str">
            <v>000575</v>
          </cell>
          <cell r="B346" t="str">
            <v>Kauniaisten suom.srk.</v>
          </cell>
          <cell r="K346">
            <v>8847.76</v>
          </cell>
          <cell r="L346">
            <v>0</v>
          </cell>
          <cell r="M346">
            <v>0</v>
          </cell>
          <cell r="N346">
            <v>810</v>
          </cell>
          <cell r="O346">
            <v>598.1</v>
          </cell>
          <cell r="P346">
            <v>20278.38</v>
          </cell>
          <cell r="Q346">
            <v>5482.14</v>
          </cell>
          <cell r="R346">
            <v>23782.400000000001</v>
          </cell>
          <cell r="S346">
            <v>59798.780000000006</v>
          </cell>
          <cell r="T346">
            <v>15450.029999999999</v>
          </cell>
          <cell r="U346">
            <v>525.20000000000005</v>
          </cell>
          <cell r="V346">
            <v>0</v>
          </cell>
          <cell r="W346">
            <v>425.42</v>
          </cell>
          <cell r="X346">
            <v>213.47</v>
          </cell>
          <cell r="Y346">
            <v>94.7</v>
          </cell>
          <cell r="Z346">
            <v>172.15</v>
          </cell>
          <cell r="AA346">
            <v>7481.4388794479464</v>
          </cell>
          <cell r="AB346">
            <v>24362.408879447947</v>
          </cell>
          <cell r="AE346">
            <v>25000</v>
          </cell>
          <cell r="AF346">
            <v>0</v>
          </cell>
          <cell r="AG346">
            <v>0</v>
          </cell>
          <cell r="AH346">
            <v>2000</v>
          </cell>
          <cell r="AI346">
            <v>0</v>
          </cell>
          <cell r="AJ346">
            <v>0</v>
          </cell>
          <cell r="AK346">
            <v>2000</v>
          </cell>
          <cell r="AL346">
            <v>10589</v>
          </cell>
          <cell r="AM346">
            <v>39589</v>
          </cell>
          <cell r="AN346">
            <v>14494.67</v>
          </cell>
          <cell r="AO346">
            <v>0</v>
          </cell>
          <cell r="AP346">
            <v>0</v>
          </cell>
          <cell r="AQ346">
            <v>0</v>
          </cell>
          <cell r="AR346">
            <v>0</v>
          </cell>
          <cell r="AS346">
            <v>0</v>
          </cell>
          <cell r="AT346">
            <v>0</v>
          </cell>
          <cell r="AU346">
            <v>0</v>
          </cell>
          <cell r="AV346">
            <v>14494.67</v>
          </cell>
          <cell r="AW346">
            <v>63792.46</v>
          </cell>
          <cell r="AX346">
            <v>525.20000000000005</v>
          </cell>
          <cell r="AY346">
            <v>0</v>
          </cell>
          <cell r="AZ346">
            <v>3235.42</v>
          </cell>
          <cell r="BA346">
            <v>811.57</v>
          </cell>
          <cell r="BB346">
            <v>20373.080000000002</v>
          </cell>
          <cell r="BC346">
            <v>7654.29</v>
          </cell>
          <cell r="BD346">
            <v>41852.838879447947</v>
          </cell>
          <cell r="BE346">
            <v>138244.85887944794</v>
          </cell>
          <cell r="BF346">
            <v>8.9979731111330352</v>
          </cell>
          <cell r="BG346">
            <v>15364</v>
          </cell>
        </row>
        <row r="347">
          <cell r="A347" t="str">
            <v>000576</v>
          </cell>
          <cell r="B347" t="str">
            <v>Kristiinankaupungin suom.srk.</v>
          </cell>
          <cell r="K347">
            <v>730.33999999999992</v>
          </cell>
          <cell r="L347">
            <v>2896.8</v>
          </cell>
          <cell r="M347">
            <v>0</v>
          </cell>
          <cell r="N347">
            <v>45</v>
          </cell>
          <cell r="O347">
            <v>630</v>
          </cell>
          <cell r="P347">
            <v>50</v>
          </cell>
          <cell r="Q347">
            <v>1000</v>
          </cell>
          <cell r="R347">
            <v>1265</v>
          </cell>
          <cell r="S347">
            <v>6617.14</v>
          </cell>
          <cell r="T347">
            <v>508.04999999999995</v>
          </cell>
          <cell r="U347">
            <v>3626.58</v>
          </cell>
          <cell r="V347">
            <v>0</v>
          </cell>
          <cell r="W347">
            <v>0</v>
          </cell>
          <cell r="X347">
            <v>772.79</v>
          </cell>
          <cell r="Y347">
            <v>133.80000000000001</v>
          </cell>
          <cell r="Z347">
            <v>373.3</v>
          </cell>
          <cell r="AA347">
            <v>709.67069171357025</v>
          </cell>
          <cell r="AB347">
            <v>6124.1906917135711</v>
          </cell>
          <cell r="AE347">
            <v>0</v>
          </cell>
          <cell r="AF347">
            <v>3000</v>
          </cell>
          <cell r="AG347">
            <v>0</v>
          </cell>
          <cell r="AH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3000</v>
          </cell>
          <cell r="AN347">
            <v>0</v>
          </cell>
          <cell r="AO347">
            <v>0</v>
          </cell>
          <cell r="AP347">
            <v>0</v>
          </cell>
          <cell r="AQ347">
            <v>0</v>
          </cell>
          <cell r="AR347">
            <v>0</v>
          </cell>
          <cell r="AS347">
            <v>0</v>
          </cell>
          <cell r="AT347">
            <v>0</v>
          </cell>
          <cell r="AU347">
            <v>0</v>
          </cell>
          <cell r="AV347">
            <v>0</v>
          </cell>
          <cell r="AW347">
            <v>1238.3899999999999</v>
          </cell>
          <cell r="AX347">
            <v>9523.380000000001</v>
          </cell>
          <cell r="AY347">
            <v>0</v>
          </cell>
          <cell r="AZ347">
            <v>45</v>
          </cell>
          <cell r="BA347">
            <v>1402.79</v>
          </cell>
          <cell r="BB347">
            <v>183.8</v>
          </cell>
          <cell r="BC347">
            <v>1373.3</v>
          </cell>
          <cell r="BD347">
            <v>1974.6706917135702</v>
          </cell>
          <cell r="BE347">
            <v>15741.330691713571</v>
          </cell>
          <cell r="BF347">
            <v>0.50469158998761043</v>
          </cell>
          <cell r="BG347">
            <v>31190</v>
          </cell>
        </row>
        <row r="348">
          <cell r="A348" t="str">
            <v>000577</v>
          </cell>
          <cell r="B348" t="str">
            <v>Puijo</v>
          </cell>
          <cell r="K348">
            <v>7140.68</v>
          </cell>
          <cell r="L348">
            <v>1200</v>
          </cell>
          <cell r="M348">
            <v>0</v>
          </cell>
          <cell r="N348">
            <v>771.6</v>
          </cell>
          <cell r="O348">
            <v>8484.0499999999993</v>
          </cell>
          <cell r="P348">
            <v>5689</v>
          </cell>
          <cell r="Q348">
            <v>2886</v>
          </cell>
          <cell r="R348">
            <v>31848.519999999997</v>
          </cell>
          <cell r="S348">
            <v>58019.85</v>
          </cell>
          <cell r="T348">
            <v>19186.500000000004</v>
          </cell>
          <cell r="U348">
            <v>232.55</v>
          </cell>
          <cell r="V348">
            <v>0</v>
          </cell>
          <cell r="W348">
            <v>1354.21</v>
          </cell>
          <cell r="X348">
            <v>2251.56</v>
          </cell>
          <cell r="Y348">
            <v>2332.54</v>
          </cell>
          <cell r="Z348">
            <v>2740.42</v>
          </cell>
          <cell r="AA348">
            <v>11450.435837290393</v>
          </cell>
          <cell r="AB348">
            <v>39548.215837290401</v>
          </cell>
          <cell r="AE348">
            <v>20623.12</v>
          </cell>
          <cell r="AF348">
            <v>1267.52</v>
          </cell>
          <cell r="AG348">
            <v>0</v>
          </cell>
          <cell r="AH348">
            <v>2487.1999999999998</v>
          </cell>
          <cell r="AI348">
            <v>10540.371214299936</v>
          </cell>
          <cell r="AJ348">
            <v>3687</v>
          </cell>
          <cell r="AK348">
            <v>6715.9</v>
          </cell>
          <cell r="AL348">
            <v>9945.4</v>
          </cell>
          <cell r="AM348">
            <v>55266.511214299942</v>
          </cell>
          <cell r="AN348">
            <v>0</v>
          </cell>
          <cell r="AO348">
            <v>0</v>
          </cell>
          <cell r="AP348">
            <v>0</v>
          </cell>
          <cell r="AQ348">
            <v>0</v>
          </cell>
          <cell r="AR348">
            <v>0</v>
          </cell>
          <cell r="AS348">
            <v>0</v>
          </cell>
          <cell r="AT348">
            <v>0</v>
          </cell>
          <cell r="AU348">
            <v>0</v>
          </cell>
          <cell r="AV348">
            <v>0</v>
          </cell>
          <cell r="AW348">
            <v>46950.3</v>
          </cell>
          <cell r="AX348">
            <v>2700.0699999999997</v>
          </cell>
          <cell r="AY348">
            <v>0</v>
          </cell>
          <cell r="AZ348">
            <v>4613.01</v>
          </cell>
          <cell r="BA348">
            <v>21275.981214299936</v>
          </cell>
          <cell r="BB348">
            <v>11708.54</v>
          </cell>
          <cell r="BC348">
            <v>12342.32</v>
          </cell>
          <cell r="BD348">
            <v>53244.355837290394</v>
          </cell>
          <cell r="BE348">
            <v>152834.57705159037</v>
          </cell>
          <cell r="BF348">
            <v>143.37202350055381</v>
          </cell>
          <cell r="BG348">
            <v>1066</v>
          </cell>
        </row>
        <row r="349">
          <cell r="A349" t="str">
            <v>000579</v>
          </cell>
          <cell r="B349" t="str">
            <v>Rantakylä</v>
          </cell>
          <cell r="K349">
            <v>10955.300000000001</v>
          </cell>
          <cell r="L349">
            <v>1517.81</v>
          </cell>
          <cell r="M349">
            <v>0</v>
          </cell>
          <cell r="N349">
            <v>930</v>
          </cell>
          <cell r="O349">
            <v>7193.05</v>
          </cell>
          <cell r="P349">
            <v>0</v>
          </cell>
          <cell r="Q349">
            <v>266</v>
          </cell>
          <cell r="R349">
            <v>11777.05</v>
          </cell>
          <cell r="S349">
            <v>32639.21</v>
          </cell>
          <cell r="T349">
            <v>11541.73</v>
          </cell>
          <cell r="U349">
            <v>165.83</v>
          </cell>
          <cell r="V349">
            <v>0</v>
          </cell>
          <cell r="W349">
            <v>1317.57</v>
          </cell>
          <cell r="X349">
            <v>3808.62</v>
          </cell>
          <cell r="Y349">
            <v>159.13</v>
          </cell>
          <cell r="Z349">
            <v>1236.75</v>
          </cell>
          <cell r="AA349">
            <v>4303.6561348738642</v>
          </cell>
          <cell r="AB349">
            <v>22533.286134873866</v>
          </cell>
          <cell r="AE349">
            <v>13000</v>
          </cell>
          <cell r="AF349">
            <v>2000</v>
          </cell>
          <cell r="AG349">
            <v>0</v>
          </cell>
          <cell r="AH349">
            <v>5000</v>
          </cell>
          <cell r="AI349">
            <v>5000</v>
          </cell>
          <cell r="AJ349">
            <v>500</v>
          </cell>
          <cell r="AK349">
            <v>5000</v>
          </cell>
          <cell r="AL349">
            <v>4500</v>
          </cell>
          <cell r="AM349">
            <v>35000</v>
          </cell>
          <cell r="AN349">
            <v>5045.6400000000003</v>
          </cell>
          <cell r="AO349">
            <v>0</v>
          </cell>
          <cell r="AP349">
            <v>0</v>
          </cell>
          <cell r="AQ349">
            <v>0</v>
          </cell>
          <cell r="AR349">
            <v>0</v>
          </cell>
          <cell r="AS349">
            <v>0</v>
          </cell>
          <cell r="AT349">
            <v>0</v>
          </cell>
          <cell r="AU349">
            <v>0</v>
          </cell>
          <cell r="AV349">
            <v>5045.6400000000003</v>
          </cell>
          <cell r="AW349">
            <v>40542.67</v>
          </cell>
          <cell r="AX349">
            <v>3683.64</v>
          </cell>
          <cell r="AY349">
            <v>0</v>
          </cell>
          <cell r="AZ349">
            <v>7247.57</v>
          </cell>
          <cell r="BA349">
            <v>16001.67</v>
          </cell>
          <cell r="BB349">
            <v>659.13</v>
          </cell>
          <cell r="BC349">
            <v>6502.75</v>
          </cell>
          <cell r="BD349">
            <v>20580.706134873864</v>
          </cell>
          <cell r="BE349">
            <v>95218.136134873872</v>
          </cell>
          <cell r="BF349">
            <v>6.3956297780006635</v>
          </cell>
          <cell r="BG349">
            <v>14888</v>
          </cell>
        </row>
        <row r="350">
          <cell r="A350" t="str">
            <v>000582</v>
          </cell>
          <cell r="B350" t="str">
            <v>Hämeenkylä</v>
          </cell>
          <cell r="K350">
            <v>4943.71</v>
          </cell>
          <cell r="L350">
            <v>1795.96</v>
          </cell>
          <cell r="M350">
            <v>0</v>
          </cell>
          <cell r="N350">
            <v>4903</v>
          </cell>
          <cell r="O350">
            <v>5041.21</v>
          </cell>
          <cell r="P350">
            <v>7950</v>
          </cell>
          <cell r="Q350">
            <v>24305</v>
          </cell>
          <cell r="R350">
            <v>24225.019999999997</v>
          </cell>
          <cell r="S350">
            <v>73163.899999999994</v>
          </cell>
          <cell r="T350">
            <v>5644.6500000000005</v>
          </cell>
          <cell r="U350">
            <v>5447.51</v>
          </cell>
          <cell r="V350">
            <v>0</v>
          </cell>
          <cell r="W350">
            <v>261.98</v>
          </cell>
          <cell r="X350">
            <v>10044.89</v>
          </cell>
          <cell r="Y350">
            <v>4308.67</v>
          </cell>
          <cell r="Z350">
            <v>507.91</v>
          </cell>
          <cell r="AA350">
            <v>9002.2064627139953</v>
          </cell>
          <cell r="AB350">
            <v>35217.816462713992</v>
          </cell>
          <cell r="AE350">
            <v>17172.37</v>
          </cell>
          <cell r="AF350">
            <v>7854.24</v>
          </cell>
          <cell r="AG350">
            <v>0</v>
          </cell>
          <cell r="AH350">
            <v>1807.3</v>
          </cell>
          <cell r="AI350">
            <v>13848.871154048094</v>
          </cell>
          <cell r="AJ350">
            <v>7000</v>
          </cell>
          <cell r="AK350">
            <v>9876.2800000000007</v>
          </cell>
          <cell r="AL350">
            <v>6389.86</v>
          </cell>
          <cell r="AM350">
            <v>63948.92115404809</v>
          </cell>
          <cell r="AN350">
            <v>1642</v>
          </cell>
          <cell r="AO350">
            <v>0</v>
          </cell>
          <cell r="AP350">
            <v>0</v>
          </cell>
          <cell r="AQ350">
            <v>0</v>
          </cell>
          <cell r="AR350">
            <v>0</v>
          </cell>
          <cell r="AS350">
            <v>0</v>
          </cell>
          <cell r="AT350">
            <v>0</v>
          </cell>
          <cell r="AU350">
            <v>0</v>
          </cell>
          <cell r="AV350">
            <v>1642</v>
          </cell>
          <cell r="AW350">
            <v>29402.73</v>
          </cell>
          <cell r="AX350">
            <v>15097.71</v>
          </cell>
          <cell r="AY350">
            <v>0</v>
          </cell>
          <cell r="AZ350">
            <v>6972.28</v>
          </cell>
          <cell r="BA350">
            <v>28934.971154048093</v>
          </cell>
          <cell r="BB350">
            <v>19258.669999999998</v>
          </cell>
          <cell r="BC350">
            <v>34689.19</v>
          </cell>
          <cell r="BD350">
            <v>39617.086462713996</v>
          </cell>
          <cell r="BE350">
            <v>173972.63761676208</v>
          </cell>
          <cell r="BF350">
            <v>14.998934185426508</v>
          </cell>
          <cell r="BG350">
            <v>11599</v>
          </cell>
        </row>
        <row r="351">
          <cell r="A351" t="str">
            <v>000583</v>
          </cell>
          <cell r="B351" t="str">
            <v>Rekola</v>
          </cell>
          <cell r="K351">
            <v>8266.2799999999988</v>
          </cell>
          <cell r="L351">
            <v>455</v>
          </cell>
          <cell r="M351">
            <v>0</v>
          </cell>
          <cell r="N351">
            <v>2464</v>
          </cell>
          <cell r="O351">
            <v>2091.91</v>
          </cell>
          <cell r="P351">
            <v>9908.2000000000007</v>
          </cell>
          <cell r="Q351">
            <v>3913</v>
          </cell>
          <cell r="R351">
            <v>25518.92</v>
          </cell>
          <cell r="S351">
            <v>52617.31</v>
          </cell>
          <cell r="T351">
            <v>3234.3599999999997</v>
          </cell>
          <cell r="U351">
            <v>236.45</v>
          </cell>
          <cell r="V351">
            <v>0</v>
          </cell>
          <cell r="W351">
            <v>398.03</v>
          </cell>
          <cell r="X351">
            <v>3407.87</v>
          </cell>
          <cell r="Y351">
            <v>1772.21</v>
          </cell>
          <cell r="Z351">
            <v>4250.05</v>
          </cell>
          <cell r="AA351">
            <v>9298.1467477030656</v>
          </cell>
          <cell r="AB351">
            <v>22597.116747703061</v>
          </cell>
          <cell r="AE351">
            <v>20356.239999999998</v>
          </cell>
          <cell r="AF351">
            <v>1102.07</v>
          </cell>
          <cell r="AG351">
            <v>0</v>
          </cell>
          <cell r="AH351">
            <v>4640.42</v>
          </cell>
          <cell r="AI351">
            <v>7426.9517588995068</v>
          </cell>
          <cell r="AJ351">
            <v>14721</v>
          </cell>
          <cell r="AK351">
            <v>5319.95</v>
          </cell>
          <cell r="AL351">
            <v>10442.029999999999</v>
          </cell>
          <cell r="AM351">
            <v>64008.6617588995</v>
          </cell>
          <cell r="AN351">
            <v>0</v>
          </cell>
          <cell r="AO351">
            <v>0</v>
          </cell>
          <cell r="AP351">
            <v>0</v>
          </cell>
          <cell r="AQ351">
            <v>0</v>
          </cell>
          <cell r="AR351">
            <v>0</v>
          </cell>
          <cell r="AS351">
            <v>0</v>
          </cell>
          <cell r="AT351">
            <v>0</v>
          </cell>
          <cell r="AU351">
            <v>0</v>
          </cell>
          <cell r="AV351">
            <v>0</v>
          </cell>
          <cell r="AW351">
            <v>31856.879999999997</v>
          </cell>
          <cell r="AX351">
            <v>1793.52</v>
          </cell>
          <cell r="AY351">
            <v>0</v>
          </cell>
          <cell r="AZ351">
            <v>7502.45</v>
          </cell>
          <cell r="BA351">
            <v>12926.731758899507</v>
          </cell>
          <cell r="BB351">
            <v>26401.41</v>
          </cell>
          <cell r="BC351">
            <v>13483</v>
          </cell>
          <cell r="BD351">
            <v>45259.096747703064</v>
          </cell>
          <cell r="BE351">
            <v>139223.08850660257</v>
          </cell>
          <cell r="BF351">
            <v>24.847954400607275</v>
          </cell>
          <cell r="BG351">
            <v>5603</v>
          </cell>
        </row>
        <row r="352">
          <cell r="A352" t="str">
            <v>000584</v>
          </cell>
          <cell r="B352" t="str">
            <v>Hakunila</v>
          </cell>
          <cell r="K352">
            <v>7989</v>
          </cell>
          <cell r="L352">
            <v>0</v>
          </cell>
          <cell r="M352">
            <v>0</v>
          </cell>
          <cell r="N352">
            <v>220</v>
          </cell>
          <cell r="O352">
            <v>6854.5599999999995</v>
          </cell>
          <cell r="P352">
            <v>11118</v>
          </cell>
          <cell r="Q352">
            <v>4020</v>
          </cell>
          <cell r="R352">
            <v>30061.25</v>
          </cell>
          <cell r="S352">
            <v>60262.81</v>
          </cell>
          <cell r="T352">
            <v>7848.48</v>
          </cell>
          <cell r="U352">
            <v>753.28</v>
          </cell>
          <cell r="V352">
            <v>0</v>
          </cell>
          <cell r="W352">
            <v>330.14</v>
          </cell>
          <cell r="X352">
            <v>9009.51</v>
          </cell>
          <cell r="Y352">
            <v>2657.27</v>
          </cell>
          <cell r="Z352">
            <v>526</v>
          </cell>
          <cell r="AA352">
            <v>16493.464814389925</v>
          </cell>
          <cell r="AB352">
            <v>37618.144814389925</v>
          </cell>
          <cell r="AE352">
            <v>28597.93</v>
          </cell>
          <cell r="AF352">
            <v>1137.47</v>
          </cell>
          <cell r="AG352">
            <v>0</v>
          </cell>
          <cell r="AH352">
            <v>5106.51</v>
          </cell>
          <cell r="AI352">
            <v>13848.871154048094</v>
          </cell>
          <cell r="AJ352">
            <v>7000</v>
          </cell>
          <cell r="AK352">
            <v>6132.96</v>
          </cell>
          <cell r="AL352">
            <v>17845.620000000003</v>
          </cell>
          <cell r="AM352">
            <v>79669.361154048092</v>
          </cell>
          <cell r="AN352">
            <v>171406.04</v>
          </cell>
          <cell r="AO352">
            <v>0</v>
          </cell>
          <cell r="AP352">
            <v>0</v>
          </cell>
          <cell r="AQ352">
            <v>0</v>
          </cell>
          <cell r="AR352">
            <v>0</v>
          </cell>
          <cell r="AS352">
            <v>0</v>
          </cell>
          <cell r="AT352">
            <v>0</v>
          </cell>
          <cell r="AU352">
            <v>0</v>
          </cell>
          <cell r="AV352">
            <v>171406.04</v>
          </cell>
          <cell r="AW352">
            <v>215841.45</v>
          </cell>
          <cell r="AX352">
            <v>1890.75</v>
          </cell>
          <cell r="AY352">
            <v>0</v>
          </cell>
          <cell r="AZ352">
            <v>5656.6500000000005</v>
          </cell>
          <cell r="BA352">
            <v>29712.941154048094</v>
          </cell>
          <cell r="BB352">
            <v>20775.27</v>
          </cell>
          <cell r="BC352">
            <v>10678.96</v>
          </cell>
          <cell r="BD352">
            <v>64400.334814389927</v>
          </cell>
          <cell r="BE352">
            <v>348956.35596843809</v>
          </cell>
          <cell r="BF352">
            <v>125.61423900951695</v>
          </cell>
          <cell r="BG352">
            <v>2778</v>
          </cell>
        </row>
        <row r="353">
          <cell r="A353" t="str">
            <v>000586</v>
          </cell>
          <cell r="B353" t="str">
            <v>Sammonlahti</v>
          </cell>
          <cell r="K353">
            <v>3871.26</v>
          </cell>
          <cell r="L353">
            <v>740</v>
          </cell>
          <cell r="M353">
            <v>0</v>
          </cell>
          <cell r="N353">
            <v>730</v>
          </cell>
          <cell r="O353">
            <v>5590</v>
          </cell>
          <cell r="P353">
            <v>4686</v>
          </cell>
          <cell r="Q353">
            <v>45</v>
          </cell>
          <cell r="R353">
            <v>11060.93</v>
          </cell>
          <cell r="S353">
            <v>26723.190000000002</v>
          </cell>
          <cell r="T353">
            <v>8229.7500000000018</v>
          </cell>
          <cell r="U353">
            <v>2740.61</v>
          </cell>
          <cell r="V353">
            <v>0</v>
          </cell>
          <cell r="W353">
            <v>177.2</v>
          </cell>
          <cell r="X353">
            <v>4987.7699999999995</v>
          </cell>
          <cell r="Y353">
            <v>2291.46</v>
          </cell>
          <cell r="Z353">
            <v>2536.08</v>
          </cell>
          <cell r="AA353">
            <v>2718.9354787011739</v>
          </cell>
          <cell r="AB353">
            <v>23681.805478701175</v>
          </cell>
          <cell r="AE353">
            <v>14000</v>
          </cell>
          <cell r="AF353">
            <v>700</v>
          </cell>
          <cell r="AG353">
            <v>0</v>
          </cell>
          <cell r="AH353">
            <v>500</v>
          </cell>
          <cell r="AI353">
            <v>6000</v>
          </cell>
          <cell r="AJ353">
            <v>3000</v>
          </cell>
          <cell r="AK353">
            <v>800</v>
          </cell>
          <cell r="AL353">
            <v>4487.6000000000004</v>
          </cell>
          <cell r="AM353">
            <v>29487.599999999999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26101.010000000002</v>
          </cell>
          <cell r="AX353">
            <v>4180.6100000000006</v>
          </cell>
          <cell r="AY353">
            <v>0</v>
          </cell>
          <cell r="AZ353">
            <v>1407.2</v>
          </cell>
          <cell r="BA353">
            <v>16577.77</v>
          </cell>
          <cell r="BB353">
            <v>9977.4599999999991</v>
          </cell>
          <cell r="BC353">
            <v>3381.08</v>
          </cell>
          <cell r="BD353">
            <v>18267.465478701175</v>
          </cell>
          <cell r="BE353">
            <v>79892.595478701172</v>
          </cell>
          <cell r="BF353">
            <v>1.6835443152186529</v>
          </cell>
          <cell r="BG353">
            <v>47455</v>
          </cell>
        </row>
        <row r="354">
          <cell r="A354" t="str">
            <v>000587</v>
          </cell>
          <cell r="B354" t="str">
            <v>Kaarina</v>
          </cell>
          <cell r="K354">
            <v>4390.18</v>
          </cell>
          <cell r="L354">
            <v>3075</v>
          </cell>
          <cell r="M354">
            <v>0</v>
          </cell>
          <cell r="N354">
            <v>1713.92</v>
          </cell>
          <cell r="O354">
            <v>7192</v>
          </cell>
          <cell r="P354">
            <v>14120</v>
          </cell>
          <cell r="Q354">
            <v>8430</v>
          </cell>
          <cell r="R354">
            <v>15523</v>
          </cell>
          <cell r="S354">
            <v>54444.1</v>
          </cell>
          <cell r="T354">
            <v>8245.82</v>
          </cell>
          <cell r="U354">
            <v>94</v>
          </cell>
          <cell r="V354">
            <v>0</v>
          </cell>
          <cell r="W354">
            <v>1288.76</v>
          </cell>
          <cell r="X354">
            <v>937.8</v>
          </cell>
          <cell r="Y354">
            <v>335.55</v>
          </cell>
          <cell r="Z354">
            <v>283.63</v>
          </cell>
          <cell r="AA354">
            <v>8416.6564159990776</v>
          </cell>
          <cell r="AB354">
            <v>19602.216415999075</v>
          </cell>
          <cell r="AE354">
            <v>23076</v>
          </cell>
          <cell r="AF354">
            <v>0</v>
          </cell>
          <cell r="AG354">
            <v>0</v>
          </cell>
          <cell r="AH354">
            <v>1778</v>
          </cell>
          <cell r="AI354">
            <v>9146</v>
          </cell>
          <cell r="AJ354">
            <v>2456</v>
          </cell>
          <cell r="AK354">
            <v>11674.72</v>
          </cell>
          <cell r="AL354">
            <v>18146</v>
          </cell>
          <cell r="AM354">
            <v>66276.72</v>
          </cell>
          <cell r="AN354">
            <v>0</v>
          </cell>
          <cell r="AO354">
            <v>0</v>
          </cell>
          <cell r="AP354">
            <v>0</v>
          </cell>
          <cell r="AQ354">
            <v>0</v>
          </cell>
          <cell r="AR354">
            <v>0</v>
          </cell>
          <cell r="AS354">
            <v>0</v>
          </cell>
          <cell r="AT354">
            <v>0</v>
          </cell>
          <cell r="AU354">
            <v>0</v>
          </cell>
          <cell r="AV354">
            <v>0</v>
          </cell>
          <cell r="AW354">
            <v>35712</v>
          </cell>
          <cell r="AX354">
            <v>3169</v>
          </cell>
          <cell r="AY354">
            <v>0</v>
          </cell>
          <cell r="AZ354">
            <v>4780.68</v>
          </cell>
          <cell r="BA354">
            <v>17275.8</v>
          </cell>
          <cell r="BB354">
            <v>16911.55</v>
          </cell>
          <cell r="BC354">
            <v>20388.349999999999</v>
          </cell>
          <cell r="BD354">
            <v>42085.656415999081</v>
          </cell>
          <cell r="BE354">
            <v>140323.03641599909</v>
          </cell>
          <cell r="BF354">
            <v>5.6875420077820644</v>
          </cell>
          <cell r="BG354">
            <v>24672</v>
          </cell>
        </row>
        <row r="355">
          <cell r="A355" t="str">
            <v>000588</v>
          </cell>
          <cell r="B355" t="str">
            <v>Mustasaaren suom.srk.</v>
          </cell>
          <cell r="K355">
            <v>1046.1500000000001</v>
          </cell>
          <cell r="L355">
            <v>0</v>
          </cell>
          <cell r="M355">
            <v>0</v>
          </cell>
          <cell r="N355">
            <v>30</v>
          </cell>
          <cell r="O355">
            <v>535.5</v>
          </cell>
          <cell r="P355">
            <v>2375</v>
          </cell>
          <cell r="Q355">
            <v>830</v>
          </cell>
          <cell r="R355">
            <v>13505</v>
          </cell>
          <cell r="S355">
            <v>18321.650000000001</v>
          </cell>
          <cell r="T355">
            <v>1015.31</v>
          </cell>
          <cell r="U355">
            <v>59.7</v>
          </cell>
          <cell r="V355">
            <v>0</v>
          </cell>
          <cell r="W355">
            <v>174.35</v>
          </cell>
          <cell r="X355">
            <v>195.7</v>
          </cell>
          <cell r="Y355">
            <v>6748.32</v>
          </cell>
          <cell r="Z355">
            <v>490.13</v>
          </cell>
          <cell r="AA355">
            <v>4923.7146276193816</v>
          </cell>
          <cell r="AB355">
            <v>13607.22462761938</v>
          </cell>
          <cell r="AE355">
            <v>4000</v>
          </cell>
          <cell r="AF355">
            <v>0</v>
          </cell>
          <cell r="AG355">
            <v>0</v>
          </cell>
          <cell r="AH355">
            <v>0</v>
          </cell>
          <cell r="AI355">
            <v>1700</v>
          </cell>
          <cell r="AJ355">
            <v>7300</v>
          </cell>
          <cell r="AK355">
            <v>0</v>
          </cell>
          <cell r="AL355">
            <v>3527</v>
          </cell>
          <cell r="AM355">
            <v>16527</v>
          </cell>
          <cell r="AN355">
            <v>0</v>
          </cell>
          <cell r="AO355">
            <v>0</v>
          </cell>
          <cell r="AP355">
            <v>0</v>
          </cell>
          <cell r="AQ355">
            <v>0</v>
          </cell>
          <cell r="AR355">
            <v>0</v>
          </cell>
          <cell r="AS355">
            <v>0</v>
          </cell>
          <cell r="AT355">
            <v>0</v>
          </cell>
          <cell r="AU355">
            <v>0</v>
          </cell>
          <cell r="AV355">
            <v>0</v>
          </cell>
          <cell r="AW355">
            <v>6061.46</v>
          </cell>
          <cell r="AX355">
            <v>59.7</v>
          </cell>
          <cell r="AY355">
            <v>0</v>
          </cell>
          <cell r="AZ355">
            <v>204.35</v>
          </cell>
          <cell r="BA355">
            <v>2431.1999999999998</v>
          </cell>
          <cell r="BB355">
            <v>16423.32</v>
          </cell>
          <cell r="BC355">
            <v>1320.13</v>
          </cell>
          <cell r="BD355">
            <v>21955.714627619382</v>
          </cell>
          <cell r="BE355">
            <v>48455.874627619385</v>
          </cell>
          <cell r="BF355">
            <v>2.5719678677080351</v>
          </cell>
          <cell r="BG355">
            <v>18840</v>
          </cell>
        </row>
        <row r="356">
          <cell r="A356" t="str">
            <v>000592</v>
          </cell>
          <cell r="B356" t="str">
            <v>Matteus</v>
          </cell>
          <cell r="K356">
            <v>17607.8</v>
          </cell>
          <cell r="L356">
            <v>0</v>
          </cell>
          <cell r="M356">
            <v>3547</v>
          </cell>
          <cell r="N356">
            <v>210</v>
          </cell>
          <cell r="O356">
            <v>0</v>
          </cell>
          <cell r="P356">
            <v>3390</v>
          </cell>
          <cell r="Q356">
            <v>1240</v>
          </cell>
          <cell r="R356">
            <v>50309.3</v>
          </cell>
          <cell r="S356">
            <v>76304.100000000006</v>
          </cell>
          <cell r="T356">
            <v>8445.0299999999988</v>
          </cell>
          <cell r="U356">
            <v>0</v>
          </cell>
          <cell r="V356">
            <v>1399.1200000000001</v>
          </cell>
          <cell r="W356">
            <v>2038.86</v>
          </cell>
          <cell r="X356">
            <v>0</v>
          </cell>
          <cell r="Y356">
            <v>0</v>
          </cell>
          <cell r="Z356">
            <v>0</v>
          </cell>
          <cell r="AA356">
            <v>8199.9041410717946</v>
          </cell>
          <cell r="AB356">
            <v>20082.914141071793</v>
          </cell>
          <cell r="AE356">
            <v>31562.19</v>
          </cell>
          <cell r="AF356">
            <v>0</v>
          </cell>
          <cell r="AG356">
            <v>0</v>
          </cell>
          <cell r="AH356">
            <v>2567.88</v>
          </cell>
          <cell r="AJ356">
            <v>0</v>
          </cell>
          <cell r="AK356">
            <v>0</v>
          </cell>
          <cell r="AL356">
            <v>9690.91</v>
          </cell>
          <cell r="AM356">
            <v>43820.979999999996</v>
          </cell>
          <cell r="AN356">
            <v>0</v>
          </cell>
          <cell r="AO356">
            <v>0</v>
          </cell>
          <cell r="AP356">
            <v>0</v>
          </cell>
          <cell r="AQ356">
            <v>0</v>
          </cell>
          <cell r="AR356">
            <v>0</v>
          </cell>
          <cell r="AS356">
            <v>0</v>
          </cell>
          <cell r="AT356">
            <v>0</v>
          </cell>
          <cell r="AU356">
            <v>0</v>
          </cell>
          <cell r="AV356">
            <v>0</v>
          </cell>
          <cell r="AW356">
            <v>57615.02</v>
          </cell>
          <cell r="AX356">
            <v>0</v>
          </cell>
          <cell r="AY356">
            <v>4946.12</v>
          </cell>
          <cell r="AZ356">
            <v>4816.74</v>
          </cell>
          <cell r="BA356">
            <v>0</v>
          </cell>
          <cell r="BB356">
            <v>3390</v>
          </cell>
          <cell r="BC356">
            <v>1240</v>
          </cell>
          <cell r="BD356">
            <v>68200.114141071797</v>
          </cell>
          <cell r="BE356">
            <v>140207.9941410718</v>
          </cell>
          <cell r="BF356">
            <v>9.8467584901377769</v>
          </cell>
          <cell r="BG356">
            <v>14239</v>
          </cell>
        </row>
        <row r="357">
          <cell r="A357" t="str">
            <v>000598</v>
          </cell>
          <cell r="B357" t="str">
            <v>Brändö-Kumlinge</v>
          </cell>
          <cell r="K357">
            <v>391.98</v>
          </cell>
          <cell r="L357">
            <v>0</v>
          </cell>
          <cell r="M357">
            <v>0</v>
          </cell>
          <cell r="N357">
            <v>240</v>
          </cell>
          <cell r="O357">
            <v>0</v>
          </cell>
          <cell r="P357">
            <v>0</v>
          </cell>
          <cell r="Q357">
            <v>0</v>
          </cell>
          <cell r="R357">
            <v>699</v>
          </cell>
          <cell r="S357">
            <v>1330.98</v>
          </cell>
          <cell r="T357">
            <v>451.6</v>
          </cell>
          <cell r="U357">
            <v>0</v>
          </cell>
          <cell r="V357">
            <v>65.45</v>
          </cell>
          <cell r="W357">
            <v>231.17</v>
          </cell>
          <cell r="X357">
            <v>0</v>
          </cell>
          <cell r="Y357">
            <v>0</v>
          </cell>
          <cell r="Z357">
            <v>0</v>
          </cell>
          <cell r="AA357">
            <v>513.53559508981812</v>
          </cell>
          <cell r="AB357">
            <v>1261.7555950898181</v>
          </cell>
          <cell r="AE357">
            <v>46</v>
          </cell>
          <cell r="AF357">
            <v>0</v>
          </cell>
          <cell r="AG357">
            <v>0</v>
          </cell>
          <cell r="AH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46</v>
          </cell>
          <cell r="AN357">
            <v>0</v>
          </cell>
          <cell r="AO357">
            <v>0</v>
          </cell>
          <cell r="AP357">
            <v>0</v>
          </cell>
          <cell r="AQ357">
            <v>0</v>
          </cell>
          <cell r="AR357">
            <v>0</v>
          </cell>
          <cell r="AS357">
            <v>0</v>
          </cell>
          <cell r="AT357">
            <v>0</v>
          </cell>
          <cell r="AU357">
            <v>0</v>
          </cell>
          <cell r="AV357">
            <v>0</v>
          </cell>
          <cell r="AW357">
            <v>889.58</v>
          </cell>
          <cell r="AX357">
            <v>0</v>
          </cell>
          <cell r="AY357">
            <v>65.45</v>
          </cell>
          <cell r="AZ357">
            <v>471.16999999999996</v>
          </cell>
          <cell r="BA357">
            <v>0</v>
          </cell>
          <cell r="BB357">
            <v>0</v>
          </cell>
          <cell r="BC357">
            <v>0</v>
          </cell>
          <cell r="BD357">
            <v>1212.5355950898181</v>
          </cell>
          <cell r="BE357">
            <v>2638.7355950898182</v>
          </cell>
          <cell r="BF357">
            <v>1.368638794133723</v>
          </cell>
          <cell r="BG357">
            <v>1928</v>
          </cell>
        </row>
        <row r="358">
          <cell r="A358" t="str">
            <v>000600</v>
          </cell>
          <cell r="B358" t="str">
            <v>Tuira</v>
          </cell>
          <cell r="K358">
            <v>21111.769999999997</v>
          </cell>
          <cell r="L358">
            <v>3061.92</v>
          </cell>
          <cell r="M358">
            <v>0</v>
          </cell>
          <cell r="N358">
            <v>840</v>
          </cell>
          <cell r="O358">
            <v>1631.35</v>
          </cell>
          <cell r="P358">
            <v>14993.35</v>
          </cell>
          <cell r="Q358">
            <v>7265.09</v>
          </cell>
          <cell r="R358">
            <v>63801.95</v>
          </cell>
          <cell r="S358">
            <v>112705.43</v>
          </cell>
          <cell r="T358">
            <v>15730.720000000003</v>
          </cell>
          <cell r="U358">
            <v>1985.03</v>
          </cell>
          <cell r="V358">
            <v>0</v>
          </cell>
          <cell r="W358">
            <v>731.52</v>
          </cell>
          <cell r="X358">
            <v>3994.41</v>
          </cell>
          <cell r="Y358">
            <v>2649.35</v>
          </cell>
          <cell r="Z358">
            <v>1024.1300000000001</v>
          </cell>
          <cell r="AA358">
            <v>9668.6698799340429</v>
          </cell>
          <cell r="AB358">
            <v>35783.829879934048</v>
          </cell>
          <cell r="AE358">
            <v>54925.85</v>
          </cell>
          <cell r="AF358">
            <v>7089.94</v>
          </cell>
          <cell r="AG358">
            <v>0</v>
          </cell>
          <cell r="AH358">
            <v>3435.24</v>
          </cell>
          <cell r="AI358">
            <v>5728.2934593735117</v>
          </cell>
          <cell r="AJ358">
            <v>5874</v>
          </cell>
          <cell r="AK358">
            <v>8664.57</v>
          </cell>
          <cell r="AL358">
            <v>54526.91</v>
          </cell>
          <cell r="AM358">
            <v>140244.80345937351</v>
          </cell>
          <cell r="AN358">
            <v>0</v>
          </cell>
          <cell r="AO358">
            <v>0</v>
          </cell>
          <cell r="AP358">
            <v>0</v>
          </cell>
          <cell r="AQ358">
            <v>0</v>
          </cell>
          <cell r="AR358">
            <v>0</v>
          </cell>
          <cell r="AS358">
            <v>0</v>
          </cell>
          <cell r="AT358">
            <v>0</v>
          </cell>
          <cell r="AU358">
            <v>0</v>
          </cell>
          <cell r="AV358">
            <v>0</v>
          </cell>
          <cell r="AW358">
            <v>91768.34</v>
          </cell>
          <cell r="AX358">
            <v>12136.89</v>
          </cell>
          <cell r="AY358">
            <v>0</v>
          </cell>
          <cell r="AZ358">
            <v>5006.76</v>
          </cell>
          <cell r="BA358">
            <v>11354.053459373512</v>
          </cell>
          <cell r="BB358">
            <v>23516.7</v>
          </cell>
          <cell r="BC358">
            <v>16953.79</v>
          </cell>
          <cell r="BD358">
            <v>127997.52987993404</v>
          </cell>
          <cell r="BE358">
            <v>288734.06333930755</v>
          </cell>
          <cell r="BF358">
            <v>20.461630170739674</v>
          </cell>
          <cell r="BG358">
            <v>14111</v>
          </cell>
        </row>
        <row r="359">
          <cell r="A359" t="str">
            <v>000601</v>
          </cell>
          <cell r="B359" t="str">
            <v>Karjasilta</v>
          </cell>
          <cell r="K359">
            <v>20286.829999999994</v>
          </cell>
          <cell r="L359">
            <v>1385</v>
          </cell>
          <cell r="M359">
            <v>0</v>
          </cell>
          <cell r="N359">
            <v>715</v>
          </cell>
          <cell r="O359">
            <v>2100</v>
          </cell>
          <cell r="P359">
            <v>5757</v>
          </cell>
          <cell r="Q359">
            <v>7477</v>
          </cell>
          <cell r="R359">
            <v>64776.26</v>
          </cell>
          <cell r="S359">
            <v>102497.09</v>
          </cell>
          <cell r="T359">
            <v>14617.459999999997</v>
          </cell>
          <cell r="U359">
            <v>368.24</v>
          </cell>
          <cell r="V359">
            <v>0</v>
          </cell>
          <cell r="W359">
            <v>4050.8</v>
          </cell>
          <cell r="X359">
            <v>3776.54</v>
          </cell>
          <cell r="Y359">
            <v>538.39</v>
          </cell>
          <cell r="Z359">
            <v>1618.41</v>
          </cell>
          <cell r="AA359">
            <v>11488.420516623379</v>
          </cell>
          <cell r="AB359">
            <v>36458.260516623377</v>
          </cell>
          <cell r="AE359">
            <v>46447.44</v>
          </cell>
          <cell r="AF359">
            <v>6117.13</v>
          </cell>
          <cell r="AG359">
            <v>0</v>
          </cell>
          <cell r="AH359">
            <v>4067.61</v>
          </cell>
          <cell r="AI359">
            <v>4842.6948803445757</v>
          </cell>
          <cell r="AJ359">
            <v>5068</v>
          </cell>
          <cell r="AK359">
            <v>7477.2</v>
          </cell>
          <cell r="AL359">
            <v>47338.36</v>
          </cell>
          <cell r="AM359">
            <v>121358.43488034458</v>
          </cell>
          <cell r="AN359">
            <v>0</v>
          </cell>
          <cell r="AO359">
            <v>0</v>
          </cell>
          <cell r="AP359">
            <v>0</v>
          </cell>
          <cell r="AQ359">
            <v>0</v>
          </cell>
          <cell r="AR359">
            <v>0</v>
          </cell>
          <cell r="AS359">
            <v>0</v>
          </cell>
          <cell r="AT359">
            <v>0</v>
          </cell>
          <cell r="AU359">
            <v>0</v>
          </cell>
          <cell r="AV359">
            <v>0</v>
          </cell>
          <cell r="AW359">
            <v>81351.73</v>
          </cell>
          <cell r="AX359">
            <v>7870.37</v>
          </cell>
          <cell r="AY359">
            <v>0</v>
          </cell>
          <cell r="AZ359">
            <v>8833.41</v>
          </cell>
          <cell r="BA359">
            <v>10719.234880344575</v>
          </cell>
          <cell r="BB359">
            <v>11363.39</v>
          </cell>
          <cell r="BC359">
            <v>16572.61</v>
          </cell>
          <cell r="BD359">
            <v>123603.04051662338</v>
          </cell>
          <cell r="BE359">
            <v>260313.78539696796</v>
          </cell>
          <cell r="BF359">
            <v>18.511860716609867</v>
          </cell>
          <cell r="BG359">
            <v>14062</v>
          </cell>
        </row>
        <row r="360">
          <cell r="A360" t="str">
            <v>000602</v>
          </cell>
          <cell r="B360" t="str">
            <v>Oulun tuomiok.srk.</v>
          </cell>
          <cell r="K360">
            <v>26910.84</v>
          </cell>
          <cell r="L360">
            <v>8204.43</v>
          </cell>
          <cell r="M360">
            <v>0</v>
          </cell>
          <cell r="N360">
            <v>3400.57</v>
          </cell>
          <cell r="O360">
            <v>9059.6</v>
          </cell>
          <cell r="P360">
            <v>2287</v>
          </cell>
          <cell r="Q360">
            <v>8266.6</v>
          </cell>
          <cell r="R360">
            <v>85198.989999999991</v>
          </cell>
          <cell r="S360">
            <v>143328.03</v>
          </cell>
          <cell r="T360">
            <v>21201.960000000003</v>
          </cell>
          <cell r="U360">
            <v>12431.17</v>
          </cell>
          <cell r="V360">
            <v>0</v>
          </cell>
          <cell r="W360">
            <v>387.88</v>
          </cell>
          <cell r="X360">
            <v>2098.9899999999998</v>
          </cell>
          <cell r="Y360">
            <v>277.51</v>
          </cell>
          <cell r="Z360">
            <v>4803.2299999999996</v>
          </cell>
          <cell r="AA360">
            <v>6861.7061369238882</v>
          </cell>
          <cell r="AB360">
            <v>48062.446136923892</v>
          </cell>
          <cell r="AE360">
            <v>21522.21</v>
          </cell>
          <cell r="AF360">
            <v>2728.54</v>
          </cell>
          <cell r="AG360">
            <v>0</v>
          </cell>
          <cell r="AH360">
            <v>1600.19</v>
          </cell>
          <cell r="AI360">
            <v>2257.4583537399449</v>
          </cell>
          <cell r="AJ360">
            <v>2261</v>
          </cell>
          <cell r="AK360">
            <v>3337.46</v>
          </cell>
          <cell r="AL360">
            <v>21381.91</v>
          </cell>
          <cell r="AM360">
            <v>55088.768353739943</v>
          </cell>
          <cell r="AN360">
            <v>0</v>
          </cell>
          <cell r="AO360">
            <v>0</v>
          </cell>
          <cell r="AP360">
            <v>0</v>
          </cell>
          <cell r="AQ360">
            <v>0</v>
          </cell>
          <cell r="AR360">
            <v>0</v>
          </cell>
          <cell r="AS360">
            <v>0</v>
          </cell>
          <cell r="AT360">
            <v>0</v>
          </cell>
          <cell r="AU360">
            <v>0</v>
          </cell>
          <cell r="AV360">
            <v>0</v>
          </cell>
          <cell r="AW360">
            <v>69635.010000000009</v>
          </cell>
          <cell r="AX360">
            <v>23364.14</v>
          </cell>
          <cell r="AY360">
            <v>0</v>
          </cell>
          <cell r="AZ360">
            <v>5388.64</v>
          </cell>
          <cell r="BA360">
            <v>13416.048353739945</v>
          </cell>
          <cell r="BB360">
            <v>4825.51</v>
          </cell>
          <cell r="BC360">
            <v>16407.29</v>
          </cell>
          <cell r="BD360">
            <v>113442.60613692389</v>
          </cell>
          <cell r="BE360">
            <v>246479.24449066384</v>
          </cell>
          <cell r="BF360">
            <v>13.69100952567149</v>
          </cell>
          <cell r="BG360">
            <v>18003</v>
          </cell>
        </row>
        <row r="361">
          <cell r="A361" t="str">
            <v>000603</v>
          </cell>
          <cell r="B361" t="str">
            <v>Oulujoki</v>
          </cell>
          <cell r="K361">
            <v>11590.82</v>
          </cell>
          <cell r="L361">
            <v>440</v>
          </cell>
          <cell r="M361">
            <v>0</v>
          </cell>
          <cell r="N361">
            <v>1278.92</v>
          </cell>
          <cell r="O361">
            <v>150</v>
          </cell>
          <cell r="P361">
            <v>1470</v>
          </cell>
          <cell r="Q361">
            <v>1730</v>
          </cell>
          <cell r="R361">
            <v>29828</v>
          </cell>
          <cell r="S361">
            <v>46487.74</v>
          </cell>
          <cell r="T361">
            <v>13263.779999999995</v>
          </cell>
          <cell r="U361">
            <v>1495.86</v>
          </cell>
          <cell r="V361">
            <v>0</v>
          </cell>
          <cell r="W361">
            <v>676.36</v>
          </cell>
          <cell r="X361">
            <v>613.61</v>
          </cell>
          <cell r="Y361">
            <v>629.6</v>
          </cell>
          <cell r="Z361">
            <v>318.61</v>
          </cell>
          <cell r="AA361">
            <v>8904.8889203677863</v>
          </cell>
          <cell r="AB361">
            <v>25902.708920367782</v>
          </cell>
          <cell r="AE361">
            <v>31133.15</v>
          </cell>
          <cell r="AF361">
            <v>3971.96</v>
          </cell>
          <cell r="AG361">
            <v>0</v>
          </cell>
          <cell r="AH361">
            <v>2057.5700000000002</v>
          </cell>
          <cell r="AI361">
            <v>3312.7788773120974</v>
          </cell>
          <cell r="AJ361">
            <v>3291</v>
          </cell>
          <cell r="AK361">
            <v>4877.83</v>
          </cell>
          <cell r="AL361">
            <v>31765.03999999999</v>
          </cell>
          <cell r="AM361">
            <v>80409.328877312088</v>
          </cell>
          <cell r="AN361">
            <v>0</v>
          </cell>
          <cell r="AO361">
            <v>0</v>
          </cell>
          <cell r="AP361">
            <v>0</v>
          </cell>
          <cell r="AQ361">
            <v>0</v>
          </cell>
          <cell r="AR361">
            <v>17604.14</v>
          </cell>
          <cell r="AS361">
            <v>0</v>
          </cell>
          <cell r="AT361">
            <v>0</v>
          </cell>
          <cell r="AU361">
            <v>0</v>
          </cell>
          <cell r="AV361">
            <v>17604.14</v>
          </cell>
          <cell r="AW361">
            <v>55987.75</v>
          </cell>
          <cell r="AX361">
            <v>5907.82</v>
          </cell>
          <cell r="AY361">
            <v>0</v>
          </cell>
          <cell r="AZ361">
            <v>4012.8500000000004</v>
          </cell>
          <cell r="BA361">
            <v>21680.528877312096</v>
          </cell>
          <cell r="BB361">
            <v>5390.6</v>
          </cell>
          <cell r="BC361">
            <v>6926.4400000000005</v>
          </cell>
          <cell r="BD361">
            <v>70497.928920367776</v>
          </cell>
          <cell r="BE361">
            <v>170403.9177976799</v>
          </cell>
          <cell r="BF361">
            <v>26.443810955567955</v>
          </cell>
          <cell r="BG361">
            <v>6444</v>
          </cell>
        </row>
        <row r="362">
          <cell r="A362" t="str">
            <v>000604</v>
          </cell>
          <cell r="B362" t="str">
            <v>Kristinestads sv.förs.</v>
          </cell>
          <cell r="K362">
            <v>2538.21</v>
          </cell>
          <cell r="L362">
            <v>0</v>
          </cell>
          <cell r="M362">
            <v>11260.1</v>
          </cell>
          <cell r="N362">
            <v>315</v>
          </cell>
          <cell r="O362">
            <v>0</v>
          </cell>
          <cell r="P362">
            <v>1210</v>
          </cell>
          <cell r="Q362">
            <v>0</v>
          </cell>
          <cell r="R362">
            <v>4194.6000000000004</v>
          </cell>
          <cell r="S362">
            <v>19517.910000000003</v>
          </cell>
          <cell r="T362">
            <v>5030.26</v>
          </cell>
          <cell r="U362">
            <v>0</v>
          </cell>
          <cell r="V362">
            <v>1268.9499999999998</v>
          </cell>
          <cell r="W362">
            <v>363.05</v>
          </cell>
          <cell r="X362">
            <v>0</v>
          </cell>
          <cell r="Y362">
            <v>1247.95</v>
          </cell>
          <cell r="Z362">
            <v>0</v>
          </cell>
          <cell r="AA362">
            <v>3659.8818987500654</v>
          </cell>
          <cell r="AB362">
            <v>11570.091898750066</v>
          </cell>
          <cell r="AE362">
            <v>0</v>
          </cell>
          <cell r="AF362">
            <v>0</v>
          </cell>
          <cell r="AG362">
            <v>1200</v>
          </cell>
          <cell r="AH362">
            <v>0</v>
          </cell>
          <cell r="AJ362">
            <v>1500</v>
          </cell>
          <cell r="AK362">
            <v>0</v>
          </cell>
          <cell r="AL362">
            <v>250</v>
          </cell>
          <cell r="AM362">
            <v>2950</v>
          </cell>
          <cell r="AN362">
            <v>0</v>
          </cell>
          <cell r="AO362">
            <v>0</v>
          </cell>
          <cell r="AP362">
            <v>0</v>
          </cell>
          <cell r="AQ362">
            <v>0</v>
          </cell>
          <cell r="AR362">
            <v>0</v>
          </cell>
          <cell r="AS362">
            <v>0</v>
          </cell>
          <cell r="AT362">
            <v>0</v>
          </cell>
          <cell r="AU362">
            <v>0</v>
          </cell>
          <cell r="AV362">
            <v>0</v>
          </cell>
          <cell r="AW362">
            <v>7568.47</v>
          </cell>
          <cell r="AX362">
            <v>0</v>
          </cell>
          <cell r="AY362">
            <v>13729.05</v>
          </cell>
          <cell r="AZ362">
            <v>678.05</v>
          </cell>
          <cell r="BA362">
            <v>0</v>
          </cell>
          <cell r="BB362">
            <v>3957.95</v>
          </cell>
          <cell r="BC362">
            <v>0</v>
          </cell>
          <cell r="BD362">
            <v>8104.4818987500657</v>
          </cell>
          <cell r="BE362">
            <v>34038.001898750066</v>
          </cell>
          <cell r="BF362">
            <v>50.802987908582189</v>
          </cell>
          <cell r="BG362">
            <v>670</v>
          </cell>
        </row>
        <row r="363">
          <cell r="A363" t="str">
            <v>000606</v>
          </cell>
          <cell r="B363" t="str">
            <v>Vaara-Karjalan seurakunta</v>
          </cell>
          <cell r="K363">
            <v>4189.3099999999995</v>
          </cell>
          <cell r="L363">
            <v>2592.61</v>
          </cell>
          <cell r="M363">
            <v>0</v>
          </cell>
          <cell r="N363">
            <v>235</v>
          </cell>
          <cell r="O363">
            <v>0</v>
          </cell>
          <cell r="P363">
            <v>660</v>
          </cell>
          <cell r="Q363">
            <v>281</v>
          </cell>
          <cell r="R363">
            <v>3231</v>
          </cell>
          <cell r="S363">
            <v>11188.92</v>
          </cell>
          <cell r="T363">
            <v>3429.1599999999994</v>
          </cell>
          <cell r="U363">
            <v>825.53</v>
          </cell>
          <cell r="V363">
            <v>0</v>
          </cell>
          <cell r="W363">
            <v>120.65</v>
          </cell>
          <cell r="X363">
            <v>1343.3200000000002</v>
          </cell>
          <cell r="Y363">
            <v>630.1</v>
          </cell>
          <cell r="Z363">
            <v>1487.43</v>
          </cell>
          <cell r="AA363">
            <v>4493.919672929529</v>
          </cell>
          <cell r="AB363">
            <v>12330.10967292953</v>
          </cell>
          <cell r="AE363">
            <v>1200</v>
          </cell>
          <cell r="AF363">
            <v>900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900</v>
          </cell>
          <cell r="AL363">
            <v>0</v>
          </cell>
          <cell r="AM363">
            <v>3000</v>
          </cell>
          <cell r="AN363">
            <v>0</v>
          </cell>
          <cell r="AO363">
            <v>0</v>
          </cell>
          <cell r="AP363">
            <v>0</v>
          </cell>
          <cell r="AQ363">
            <v>0</v>
          </cell>
          <cell r="AR363">
            <v>0</v>
          </cell>
          <cell r="AS363">
            <v>0</v>
          </cell>
          <cell r="AT363">
            <v>0</v>
          </cell>
          <cell r="AU363">
            <v>0</v>
          </cell>
          <cell r="AV363">
            <v>0</v>
          </cell>
          <cell r="AW363">
            <v>8818.4699999999993</v>
          </cell>
          <cell r="AX363">
            <v>4318.1400000000003</v>
          </cell>
          <cell r="AY363">
            <v>0</v>
          </cell>
          <cell r="AZ363">
            <v>355.65</v>
          </cell>
          <cell r="BA363">
            <v>1343.3200000000002</v>
          </cell>
          <cell r="BB363">
            <v>1290.0999999999999</v>
          </cell>
          <cell r="BC363">
            <v>2668.4300000000003</v>
          </cell>
          <cell r="BD363">
            <v>7724.919672929529</v>
          </cell>
          <cell r="BE363">
            <v>26519.02967292953</v>
          </cell>
          <cell r="BF363">
            <v>0.95881949790040966</v>
          </cell>
          <cell r="BG363">
            <v>27658</v>
          </cell>
        </row>
        <row r="364">
          <cell r="A364" t="str">
            <v>000607</v>
          </cell>
          <cell r="B364" t="str">
            <v>Loimaan seurakunta</v>
          </cell>
          <cell r="K364">
            <v>11619.04</v>
          </cell>
          <cell r="L364">
            <v>9200.5499999999993</v>
          </cell>
          <cell r="M364">
            <v>0</v>
          </cell>
          <cell r="N364">
            <v>1273</v>
          </cell>
          <cell r="O364">
            <v>3362.3</v>
          </cell>
          <cell r="P364">
            <v>2450</v>
          </cell>
          <cell r="Q364">
            <v>2170</v>
          </cell>
          <cell r="R364">
            <v>18618.04</v>
          </cell>
          <cell r="S364">
            <v>48692.93</v>
          </cell>
          <cell r="T364">
            <v>15418.560000000003</v>
          </cell>
          <cell r="U364">
            <v>8336.8799999999992</v>
          </cell>
          <cell r="V364">
            <v>0</v>
          </cell>
          <cell r="W364">
            <v>745.1</v>
          </cell>
          <cell r="X364">
            <v>2302.46</v>
          </cell>
          <cell r="Y364">
            <v>1717.95</v>
          </cell>
          <cell r="Z364">
            <v>677.8</v>
          </cell>
          <cell r="AA364">
            <v>6959.4125580988712</v>
          </cell>
          <cell r="AB364">
            <v>36158.162558098869</v>
          </cell>
          <cell r="AE364">
            <v>33324.800000000003</v>
          </cell>
          <cell r="AF364">
            <v>6061.2</v>
          </cell>
          <cell r="AG364">
            <v>0</v>
          </cell>
          <cell r="AH364">
            <v>2400</v>
          </cell>
          <cell r="AI364">
            <v>3352.8</v>
          </cell>
          <cell r="AJ364">
            <v>0</v>
          </cell>
          <cell r="AK364">
            <v>0</v>
          </cell>
          <cell r="AL364">
            <v>8500</v>
          </cell>
          <cell r="AM364">
            <v>53638.8</v>
          </cell>
          <cell r="AN364">
            <v>0</v>
          </cell>
          <cell r="AO364">
            <v>0</v>
          </cell>
          <cell r="AP364">
            <v>0</v>
          </cell>
          <cell r="AQ364">
            <v>0</v>
          </cell>
          <cell r="AR364">
            <v>0</v>
          </cell>
          <cell r="AS364">
            <v>0</v>
          </cell>
          <cell r="AT364">
            <v>0</v>
          </cell>
          <cell r="AU364">
            <v>0</v>
          </cell>
          <cell r="AV364">
            <v>0</v>
          </cell>
          <cell r="AW364">
            <v>60362.400000000009</v>
          </cell>
          <cell r="AX364">
            <v>23598.63</v>
          </cell>
          <cell r="AY364">
            <v>0</v>
          </cell>
          <cell r="AZ364">
            <v>4418.1000000000004</v>
          </cell>
          <cell r="BA364">
            <v>9017.5600000000013</v>
          </cell>
          <cell r="BB364">
            <v>4167.95</v>
          </cell>
          <cell r="BC364">
            <v>2847.8</v>
          </cell>
          <cell r="BD364">
            <v>34077.45255809887</v>
          </cell>
          <cell r="BE364">
            <v>138489.89255809889</v>
          </cell>
          <cell r="BF364">
            <v>72.507797150837121</v>
          </cell>
          <cell r="BG364">
            <v>1910</v>
          </cell>
        </row>
        <row r="365">
          <cell r="A365" t="str">
            <v>000613</v>
          </cell>
          <cell r="B365" t="str">
            <v>Herttoniemi</v>
          </cell>
          <cell r="K365">
            <v>13510.73</v>
          </cell>
          <cell r="L365">
            <v>1970</v>
          </cell>
          <cell r="M365">
            <v>0</v>
          </cell>
          <cell r="N365">
            <v>11951.18</v>
          </cell>
          <cell r="O365">
            <v>4522</v>
          </cell>
          <cell r="P365">
            <v>1475.9</v>
          </cell>
          <cell r="Q365">
            <v>2576</v>
          </cell>
          <cell r="R365">
            <v>64763.659999999996</v>
          </cell>
          <cell r="S365">
            <v>100769.47</v>
          </cell>
          <cell r="T365">
            <v>10745.760000000002</v>
          </cell>
          <cell r="U365">
            <v>567.89</v>
          </cell>
          <cell r="V365">
            <v>0</v>
          </cell>
          <cell r="W365">
            <v>6337.09</v>
          </cell>
          <cell r="X365">
            <v>1416.33</v>
          </cell>
          <cell r="Y365">
            <v>1605.83</v>
          </cell>
          <cell r="Z365">
            <v>244.15</v>
          </cell>
          <cell r="AA365">
            <v>13029.806643792079</v>
          </cell>
          <cell r="AB365">
            <v>33946.856643792082</v>
          </cell>
          <cell r="AE365">
            <v>92312.1</v>
          </cell>
          <cell r="AF365">
            <v>0</v>
          </cell>
          <cell r="AG365">
            <v>0</v>
          </cell>
          <cell r="AH365">
            <v>7458.96</v>
          </cell>
          <cell r="AI365">
            <v>0</v>
          </cell>
          <cell r="AJ365">
            <v>0</v>
          </cell>
          <cell r="AK365">
            <v>0</v>
          </cell>
          <cell r="AL365">
            <v>26762.680000000004</v>
          </cell>
          <cell r="AM365">
            <v>126533.74000000002</v>
          </cell>
          <cell r="AN365">
            <v>0</v>
          </cell>
          <cell r="AO365">
            <v>0</v>
          </cell>
          <cell r="AP365">
            <v>0</v>
          </cell>
          <cell r="AQ365">
            <v>0</v>
          </cell>
          <cell r="AR365">
            <v>0</v>
          </cell>
          <cell r="AS365">
            <v>0</v>
          </cell>
          <cell r="AT365">
            <v>0</v>
          </cell>
          <cell r="AU365">
            <v>0</v>
          </cell>
          <cell r="AV365">
            <v>0</v>
          </cell>
          <cell r="AW365">
            <v>116568.59000000001</v>
          </cell>
          <cell r="AX365">
            <v>2537.89</v>
          </cell>
          <cell r="AY365">
            <v>0</v>
          </cell>
          <cell r="AZ365">
            <v>25747.23</v>
          </cell>
          <cell r="BA365">
            <v>5938.33</v>
          </cell>
          <cell r="BB365">
            <v>3081.73</v>
          </cell>
          <cell r="BC365">
            <v>2820.15</v>
          </cell>
          <cell r="BD365">
            <v>104556.14664379209</v>
          </cell>
          <cell r="BE365">
            <v>261250.06664379209</v>
          </cell>
          <cell r="BF365">
            <v>49.404324251851754</v>
          </cell>
          <cell r="BG365">
            <v>5288</v>
          </cell>
        </row>
        <row r="366">
          <cell r="A366" t="str">
            <v>000616</v>
          </cell>
          <cell r="B366" t="str">
            <v>Kallio</v>
          </cell>
          <cell r="K366">
            <v>21161.870000000003</v>
          </cell>
          <cell r="L366">
            <v>65133.599999999999</v>
          </cell>
          <cell r="M366">
            <v>0</v>
          </cell>
          <cell r="N366">
            <v>2798.15</v>
          </cell>
          <cell r="O366">
            <v>17035.400000000001</v>
          </cell>
          <cell r="P366">
            <v>2830</v>
          </cell>
          <cell r="Q366">
            <v>12504</v>
          </cell>
          <cell r="R366">
            <v>116902.62999999999</v>
          </cell>
          <cell r="S366">
            <v>238365.64999999997</v>
          </cell>
          <cell r="T366">
            <v>15988.600000000004</v>
          </cell>
          <cell r="U366">
            <v>386.27</v>
          </cell>
          <cell r="V366">
            <v>0</v>
          </cell>
          <cell r="W366">
            <v>7001</v>
          </cell>
          <cell r="X366">
            <v>1427.51</v>
          </cell>
          <cell r="Y366">
            <v>180.86</v>
          </cell>
          <cell r="Z366">
            <v>687.88</v>
          </cell>
          <cell r="AA366">
            <v>15778.680687753062</v>
          </cell>
          <cell r="AB366">
            <v>41450.800687753064</v>
          </cell>
          <cell r="AE366">
            <v>108474.45999999999</v>
          </cell>
          <cell r="AF366">
            <v>0</v>
          </cell>
          <cell r="AG366">
            <v>0</v>
          </cell>
          <cell r="AH366">
            <v>8585.52</v>
          </cell>
          <cell r="AI366">
            <v>0</v>
          </cell>
          <cell r="AJ366">
            <v>0</v>
          </cell>
          <cell r="AK366">
            <v>0</v>
          </cell>
          <cell r="AL366">
            <v>32735</v>
          </cell>
          <cell r="AM366">
            <v>149794.97999999998</v>
          </cell>
          <cell r="AN366">
            <v>137713.35</v>
          </cell>
          <cell r="AO366">
            <v>0</v>
          </cell>
          <cell r="AP366">
            <v>0</v>
          </cell>
          <cell r="AQ366">
            <v>0</v>
          </cell>
          <cell r="AR366">
            <v>0</v>
          </cell>
          <cell r="AS366">
            <v>0</v>
          </cell>
          <cell r="AT366">
            <v>0</v>
          </cell>
          <cell r="AU366">
            <v>0</v>
          </cell>
          <cell r="AV366">
            <v>137713.35</v>
          </cell>
          <cell r="AW366">
            <v>283338.28000000003</v>
          </cell>
          <cell r="AX366">
            <v>65519.869999999995</v>
          </cell>
          <cell r="AY366">
            <v>0</v>
          </cell>
          <cell r="AZ366">
            <v>18384.669999999998</v>
          </cell>
          <cell r="BA366">
            <v>18462.91</v>
          </cell>
          <cell r="BB366">
            <v>3010.86</v>
          </cell>
          <cell r="BC366">
            <v>13191.88</v>
          </cell>
          <cell r="BD366">
            <v>165416.31068775305</v>
          </cell>
          <cell r="BE366">
            <v>567324.78068775299</v>
          </cell>
          <cell r="BF366">
            <v>376.95998716794219</v>
          </cell>
          <cell r="BG366">
            <v>1505</v>
          </cell>
        </row>
        <row r="367">
          <cell r="A367" t="str">
            <v>000617</v>
          </cell>
          <cell r="B367" t="str">
            <v>Kannelmäki</v>
          </cell>
          <cell r="K367">
            <v>9808</v>
          </cell>
          <cell r="L367">
            <v>2890</v>
          </cell>
          <cell r="M367">
            <v>0</v>
          </cell>
          <cell r="N367">
            <v>2120</v>
          </cell>
          <cell r="O367">
            <v>8168.48</v>
          </cell>
          <cell r="P367">
            <v>2010</v>
          </cell>
          <cell r="Q367">
            <v>4397</v>
          </cell>
          <cell r="R367">
            <v>38095.1</v>
          </cell>
          <cell r="S367">
            <v>67488.58</v>
          </cell>
          <cell r="T367">
            <v>13968.730000000001</v>
          </cell>
          <cell r="U367">
            <v>524.32000000000005</v>
          </cell>
          <cell r="V367">
            <v>0</v>
          </cell>
          <cell r="W367">
            <v>5093.42</v>
          </cell>
          <cell r="X367">
            <v>0</v>
          </cell>
          <cell r="Y367">
            <v>233.5</v>
          </cell>
          <cell r="Z367">
            <v>307.25</v>
          </cell>
          <cell r="AA367">
            <v>15954.683697968419</v>
          </cell>
          <cell r="AB367">
            <v>36081.903697968417</v>
          </cell>
          <cell r="AE367">
            <v>78104.399999999994</v>
          </cell>
          <cell r="AF367">
            <v>0</v>
          </cell>
          <cell r="AG367">
            <v>0</v>
          </cell>
          <cell r="AH367">
            <v>6389.12</v>
          </cell>
          <cell r="AI367">
            <v>0</v>
          </cell>
          <cell r="AJ367">
            <v>0</v>
          </cell>
          <cell r="AK367">
            <v>0</v>
          </cell>
          <cell r="AL367">
            <v>25466.809999999998</v>
          </cell>
          <cell r="AM367">
            <v>109960.32999999999</v>
          </cell>
          <cell r="AN367">
            <v>0</v>
          </cell>
          <cell r="AO367">
            <v>0</v>
          </cell>
          <cell r="AP367">
            <v>0</v>
          </cell>
          <cell r="AQ367">
            <v>0</v>
          </cell>
          <cell r="AR367">
            <v>0</v>
          </cell>
          <cell r="AS367">
            <v>46821.49</v>
          </cell>
          <cell r="AT367">
            <v>0</v>
          </cell>
          <cell r="AU367">
            <v>0</v>
          </cell>
          <cell r="AV367">
            <v>46821.49</v>
          </cell>
          <cell r="AW367">
            <v>101881.13</v>
          </cell>
          <cell r="AX367">
            <v>3414.32</v>
          </cell>
          <cell r="AY367">
            <v>0</v>
          </cell>
          <cell r="AZ367">
            <v>13602.54</v>
          </cell>
          <cell r="BA367">
            <v>8168.48</v>
          </cell>
          <cell r="BB367">
            <v>49064.99</v>
          </cell>
          <cell r="BC367">
            <v>4704.25</v>
          </cell>
          <cell r="BD367">
            <v>79516.593697968419</v>
          </cell>
          <cell r="BE367">
            <v>260352.30369796843</v>
          </cell>
          <cell r="BF367">
            <v>56.243746748318948</v>
          </cell>
          <cell r="BG367">
            <v>4629</v>
          </cell>
        </row>
        <row r="368">
          <cell r="A368" t="str">
            <v>000620</v>
          </cell>
          <cell r="B368" t="str">
            <v>Lauttasaari</v>
          </cell>
          <cell r="K368">
            <v>7373.48</v>
          </cell>
          <cell r="L368">
            <v>1590</v>
          </cell>
          <cell r="M368">
            <v>0</v>
          </cell>
          <cell r="N368">
            <v>1532.5</v>
          </cell>
          <cell r="O368">
            <v>2650.8</v>
          </cell>
          <cell r="P368">
            <v>2140</v>
          </cell>
          <cell r="Q368">
            <v>7091</v>
          </cell>
          <cell r="R368">
            <v>239902.58</v>
          </cell>
          <cell r="S368">
            <v>262280.36</v>
          </cell>
          <cell r="T368">
            <v>5903.06</v>
          </cell>
          <cell r="U368">
            <v>95.92</v>
          </cell>
          <cell r="V368">
            <v>0</v>
          </cell>
          <cell r="W368">
            <v>4394.09</v>
          </cell>
          <cell r="X368">
            <v>0</v>
          </cell>
          <cell r="Y368">
            <v>135.69999999999999</v>
          </cell>
          <cell r="Z368">
            <v>258.01</v>
          </cell>
          <cell r="AA368">
            <v>35094.250284203888</v>
          </cell>
          <cell r="AB368">
            <v>45881.030284203887</v>
          </cell>
          <cell r="AE368">
            <v>68750.64</v>
          </cell>
          <cell r="AF368">
            <v>0</v>
          </cell>
          <cell r="AG368">
            <v>0</v>
          </cell>
          <cell r="AH368">
            <v>5506.76</v>
          </cell>
          <cell r="AI368">
            <v>0</v>
          </cell>
          <cell r="AJ368">
            <v>0</v>
          </cell>
          <cell r="AK368">
            <v>0</v>
          </cell>
          <cell r="AL368">
            <v>18931.080000000002</v>
          </cell>
          <cell r="AM368">
            <v>93188.479999999996</v>
          </cell>
          <cell r="AN368">
            <v>0</v>
          </cell>
          <cell r="AO368">
            <v>0</v>
          </cell>
          <cell r="AP368">
            <v>0</v>
          </cell>
          <cell r="AQ368">
            <v>0</v>
          </cell>
          <cell r="AR368">
            <v>25263.47</v>
          </cell>
          <cell r="AS368">
            <v>0</v>
          </cell>
          <cell r="AT368">
            <v>0</v>
          </cell>
          <cell r="AU368">
            <v>0</v>
          </cell>
          <cell r="AV368">
            <v>25263.47</v>
          </cell>
          <cell r="AW368">
            <v>82027.179999999993</v>
          </cell>
          <cell r="AX368">
            <v>1685.92</v>
          </cell>
          <cell r="AY368">
            <v>0</v>
          </cell>
          <cell r="AZ368">
            <v>11433.35</v>
          </cell>
          <cell r="BA368">
            <v>27914.27</v>
          </cell>
          <cell r="BB368">
            <v>2275.6999999999998</v>
          </cell>
          <cell r="BC368">
            <v>7349.01</v>
          </cell>
          <cell r="BD368">
            <v>293927.91028420388</v>
          </cell>
          <cell r="BE368">
            <v>426613.34028420388</v>
          </cell>
          <cell r="BF368">
            <v>85.288552635786459</v>
          </cell>
          <cell r="BG368">
            <v>5002</v>
          </cell>
        </row>
        <row r="369">
          <cell r="A369" t="str">
            <v>000621</v>
          </cell>
          <cell r="B369" t="str">
            <v>Malmi</v>
          </cell>
          <cell r="K369">
            <v>28348.54</v>
          </cell>
          <cell r="L369">
            <v>6292</v>
          </cell>
          <cell r="M369">
            <v>0</v>
          </cell>
          <cell r="N369">
            <v>6206.99</v>
          </cell>
          <cell r="O369">
            <v>32514.799999999999</v>
          </cell>
          <cell r="P369">
            <v>16721.62</v>
          </cell>
          <cell r="Q369">
            <v>13068.77</v>
          </cell>
          <cell r="R369">
            <v>139652.59</v>
          </cell>
          <cell r="S369">
            <v>242805.31</v>
          </cell>
          <cell r="T369">
            <v>40682.140000000007</v>
          </cell>
          <cell r="U369">
            <v>375.48</v>
          </cell>
          <cell r="V369">
            <v>0</v>
          </cell>
          <cell r="W369">
            <v>17859.060000000001</v>
          </cell>
          <cell r="X369">
            <v>2131.88</v>
          </cell>
          <cell r="Y369">
            <v>8143.41</v>
          </cell>
          <cell r="Z369">
            <v>440.01</v>
          </cell>
          <cell r="AA369">
            <v>41732.139759301943</v>
          </cell>
          <cell r="AB369">
            <v>111364.11975930195</v>
          </cell>
          <cell r="AE369">
            <v>296482.8</v>
          </cell>
          <cell r="AF369">
            <v>0</v>
          </cell>
          <cell r="AG369">
            <v>0</v>
          </cell>
          <cell r="AH369">
            <v>24165.439999999999</v>
          </cell>
          <cell r="AI369">
            <v>0</v>
          </cell>
          <cell r="AJ369">
            <v>0</v>
          </cell>
          <cell r="AK369">
            <v>0</v>
          </cell>
          <cell r="AL369">
            <v>90429.720000000016</v>
          </cell>
          <cell r="AM369">
            <v>411077.96</v>
          </cell>
          <cell r="AN369">
            <v>0</v>
          </cell>
          <cell r="AO369">
            <v>0</v>
          </cell>
          <cell r="AP369">
            <v>0</v>
          </cell>
          <cell r="AQ369">
            <v>0</v>
          </cell>
          <cell r="AR369">
            <v>0</v>
          </cell>
          <cell r="AS369">
            <v>0</v>
          </cell>
          <cell r="AT369">
            <v>0</v>
          </cell>
          <cell r="AU369">
            <v>40731.26</v>
          </cell>
          <cell r="AV369">
            <v>40731.26</v>
          </cell>
          <cell r="AW369">
            <v>365513.48</v>
          </cell>
          <cell r="AX369">
            <v>6667.48</v>
          </cell>
          <cell r="AY369">
            <v>0</v>
          </cell>
          <cell r="AZ369">
            <v>48231.490000000005</v>
          </cell>
          <cell r="BA369">
            <v>34646.68</v>
          </cell>
          <cell r="BB369">
            <v>24865.03</v>
          </cell>
          <cell r="BC369">
            <v>13508.78</v>
          </cell>
          <cell r="BD369">
            <v>312545.70975930197</v>
          </cell>
          <cell r="BE369">
            <v>805978.64975930192</v>
          </cell>
          <cell r="BF369">
            <v>83.75544526231964</v>
          </cell>
          <cell r="BG369">
            <v>9623</v>
          </cell>
        </row>
        <row r="370">
          <cell r="A370" t="str">
            <v>000622</v>
          </cell>
          <cell r="B370" t="str">
            <v>Meilahti</v>
          </cell>
          <cell r="K370">
            <v>24241.360000000001</v>
          </cell>
          <cell r="L370">
            <v>2807</v>
          </cell>
          <cell r="M370">
            <v>0</v>
          </cell>
          <cell r="N370">
            <v>1395</v>
          </cell>
          <cell r="O370">
            <v>1595.94</v>
          </cell>
          <cell r="P370">
            <v>9773</v>
          </cell>
          <cell r="Q370">
            <v>1542</v>
          </cell>
          <cell r="R370">
            <v>48728.959999999999</v>
          </cell>
          <cell r="S370">
            <v>90083.260000000009</v>
          </cell>
          <cell r="T370">
            <v>5717.869999999999</v>
          </cell>
          <cell r="U370">
            <v>544.97</v>
          </cell>
          <cell r="V370">
            <v>0</v>
          </cell>
          <cell r="W370">
            <v>3785.87</v>
          </cell>
          <cell r="X370">
            <v>1270.6500000000001</v>
          </cell>
          <cell r="Y370">
            <v>107.95</v>
          </cell>
          <cell r="Z370">
            <v>250.01</v>
          </cell>
          <cell r="AA370">
            <v>11965.15327832627</v>
          </cell>
          <cell r="AB370">
            <v>23642.47327832627</v>
          </cell>
          <cell r="AE370">
            <v>63663.79</v>
          </cell>
          <cell r="AF370">
            <v>0</v>
          </cell>
          <cell r="AG370">
            <v>0</v>
          </cell>
          <cell r="AH370">
            <v>5171.6400000000003</v>
          </cell>
          <cell r="AI370">
            <v>0</v>
          </cell>
          <cell r="AJ370">
            <v>0</v>
          </cell>
          <cell r="AK370">
            <v>0</v>
          </cell>
          <cell r="AL370">
            <v>19719.859999999997</v>
          </cell>
          <cell r="AM370">
            <v>88555.290000000008</v>
          </cell>
          <cell r="AN370">
            <v>0</v>
          </cell>
          <cell r="AO370">
            <v>0</v>
          </cell>
          <cell r="AP370">
            <v>0</v>
          </cell>
          <cell r="AQ370">
            <v>0</v>
          </cell>
          <cell r="AR370">
            <v>0</v>
          </cell>
          <cell r="AS370">
            <v>0</v>
          </cell>
          <cell r="AT370">
            <v>0</v>
          </cell>
          <cell r="AU370">
            <v>0</v>
          </cell>
          <cell r="AV370">
            <v>0</v>
          </cell>
          <cell r="AW370">
            <v>93623.02</v>
          </cell>
          <cell r="AX370">
            <v>3351.9700000000003</v>
          </cell>
          <cell r="AY370">
            <v>0</v>
          </cell>
          <cell r="AZ370">
            <v>10352.51</v>
          </cell>
          <cell r="BA370">
            <v>2866.59</v>
          </cell>
          <cell r="BB370">
            <v>9880.9500000000007</v>
          </cell>
          <cell r="BC370">
            <v>1792.01</v>
          </cell>
          <cell r="BD370">
            <v>80413.973278326273</v>
          </cell>
          <cell r="BE370">
            <v>202281.02327832626</v>
          </cell>
          <cell r="BF370">
            <v>32.784606690166328</v>
          </cell>
          <cell r="BG370">
            <v>6170</v>
          </cell>
        </row>
        <row r="371">
          <cell r="A371" t="str">
            <v>000623</v>
          </cell>
          <cell r="B371" t="str">
            <v>Munkkiniemi</v>
          </cell>
          <cell r="K371">
            <v>15785.29</v>
          </cell>
          <cell r="L371">
            <v>765</v>
          </cell>
          <cell r="M371">
            <v>0</v>
          </cell>
          <cell r="N371">
            <v>3906.55</v>
          </cell>
          <cell r="O371">
            <v>11437</v>
          </cell>
          <cell r="P371">
            <v>21279</v>
          </cell>
          <cell r="Q371">
            <v>2780</v>
          </cell>
          <cell r="R371">
            <v>63376.07</v>
          </cell>
          <cell r="S371">
            <v>119328.91</v>
          </cell>
          <cell r="T371">
            <v>8658.24</v>
          </cell>
          <cell r="U371">
            <v>231.9</v>
          </cell>
          <cell r="V371">
            <v>0</v>
          </cell>
          <cell r="W371">
            <v>4714.84</v>
          </cell>
          <cell r="X371">
            <v>1235.25</v>
          </cell>
          <cell r="Y371">
            <v>325.81</v>
          </cell>
          <cell r="Z371">
            <v>327.2</v>
          </cell>
          <cell r="AA371">
            <v>11154.111826062905</v>
          </cell>
          <cell r="AB371">
            <v>26647.351826062906</v>
          </cell>
          <cell r="AE371">
            <v>57406.38</v>
          </cell>
          <cell r="AF371">
            <v>0</v>
          </cell>
          <cell r="AG371">
            <v>0</v>
          </cell>
          <cell r="AH371">
            <v>4659.4799999999996</v>
          </cell>
          <cell r="AI371">
            <v>0</v>
          </cell>
          <cell r="AJ371">
            <v>0</v>
          </cell>
          <cell r="AK371">
            <v>0</v>
          </cell>
          <cell r="AL371">
            <v>17523.509999999998</v>
          </cell>
          <cell r="AM371">
            <v>79589.37</v>
          </cell>
          <cell r="AN371">
            <v>116534.3</v>
          </cell>
          <cell r="AO371">
            <v>0</v>
          </cell>
          <cell r="AP371">
            <v>0</v>
          </cell>
          <cell r="AQ371">
            <v>74534.3</v>
          </cell>
          <cell r="AR371">
            <v>0</v>
          </cell>
          <cell r="AS371">
            <v>0</v>
          </cell>
          <cell r="AT371">
            <v>0</v>
          </cell>
          <cell r="AU371">
            <v>50000</v>
          </cell>
          <cell r="AV371">
            <v>241068.6</v>
          </cell>
          <cell r="AW371">
            <v>198384.21000000002</v>
          </cell>
          <cell r="AX371">
            <v>996.9</v>
          </cell>
          <cell r="AY371">
            <v>0</v>
          </cell>
          <cell r="AZ371">
            <v>87815.17</v>
          </cell>
          <cell r="BA371">
            <v>12672.25</v>
          </cell>
          <cell r="BB371">
            <v>21604.81</v>
          </cell>
          <cell r="BC371">
            <v>3107.2</v>
          </cell>
          <cell r="BD371">
            <v>142053.69182606292</v>
          </cell>
          <cell r="BE371">
            <v>466634.23182606295</v>
          </cell>
          <cell r="BF371">
            <v>139.79455716778398</v>
          </cell>
          <cell r="BG371">
            <v>3338</v>
          </cell>
        </row>
        <row r="372">
          <cell r="A372" t="str">
            <v>000625</v>
          </cell>
          <cell r="B372" t="str">
            <v>Oulunkylä</v>
          </cell>
          <cell r="K372">
            <v>33952.779999999992</v>
          </cell>
          <cell r="L372">
            <v>2725</v>
          </cell>
          <cell r="M372">
            <v>0</v>
          </cell>
          <cell r="N372">
            <v>2005</v>
          </cell>
          <cell r="O372">
            <v>3706.5</v>
          </cell>
          <cell r="P372">
            <v>10335</v>
          </cell>
          <cell r="Q372">
            <v>4434</v>
          </cell>
          <cell r="R372">
            <v>87097.819999999992</v>
          </cell>
          <cell r="S372">
            <v>144256.09999999998</v>
          </cell>
          <cell r="T372">
            <v>11005.14</v>
          </cell>
          <cell r="U372">
            <v>512.55999999999995</v>
          </cell>
          <cell r="V372">
            <v>0</v>
          </cell>
          <cell r="W372">
            <v>6475.14</v>
          </cell>
          <cell r="X372">
            <v>1315.3</v>
          </cell>
          <cell r="Y372">
            <v>246.75</v>
          </cell>
          <cell r="Z372">
            <v>408.23</v>
          </cell>
          <cell r="AA372">
            <v>20078.583385687765</v>
          </cell>
          <cell r="AB372">
            <v>40041.703385687768</v>
          </cell>
          <cell r="AE372">
            <v>103371.42</v>
          </cell>
          <cell r="AF372">
            <v>0</v>
          </cell>
          <cell r="AG372">
            <v>0</v>
          </cell>
          <cell r="AH372">
            <v>8381.6</v>
          </cell>
          <cell r="AI372">
            <v>0</v>
          </cell>
          <cell r="AJ372">
            <v>0</v>
          </cell>
          <cell r="AK372">
            <v>0</v>
          </cell>
          <cell r="AL372">
            <v>32002.540000000005</v>
          </cell>
          <cell r="AM372">
            <v>143755.56</v>
          </cell>
          <cell r="AN372">
            <v>7021.31</v>
          </cell>
          <cell r="AO372">
            <v>0</v>
          </cell>
          <cell r="AP372">
            <v>0</v>
          </cell>
          <cell r="AQ372">
            <v>0</v>
          </cell>
          <cell r="AR372">
            <v>0</v>
          </cell>
          <cell r="AS372">
            <v>0</v>
          </cell>
          <cell r="AT372">
            <v>0</v>
          </cell>
          <cell r="AU372">
            <v>0</v>
          </cell>
          <cell r="AV372">
            <v>7021.31</v>
          </cell>
          <cell r="AW372">
            <v>155350.65</v>
          </cell>
          <cell r="AX372">
            <v>3237.56</v>
          </cell>
          <cell r="AY372">
            <v>0</v>
          </cell>
          <cell r="AZ372">
            <v>16861.739999999998</v>
          </cell>
          <cell r="BA372">
            <v>5021.8</v>
          </cell>
          <cell r="BB372">
            <v>10581.75</v>
          </cell>
          <cell r="BC372">
            <v>4842.2299999999996</v>
          </cell>
          <cell r="BD372">
            <v>139178.94338568777</v>
          </cell>
          <cell r="BE372">
            <v>335074.67338568775</v>
          </cell>
          <cell r="BF372">
            <v>22.431026468448771</v>
          </cell>
          <cell r="BG372">
            <v>14938</v>
          </cell>
        </row>
        <row r="373">
          <cell r="A373" t="str">
            <v>000626</v>
          </cell>
          <cell r="B373" t="str">
            <v>Paavali</v>
          </cell>
          <cell r="K373">
            <v>12563.779999999999</v>
          </cell>
          <cell r="L373">
            <v>784.52</v>
          </cell>
          <cell r="M373">
            <v>0</v>
          </cell>
          <cell r="N373">
            <v>985</v>
          </cell>
          <cell r="O373">
            <v>3774</v>
          </cell>
          <cell r="P373">
            <v>6855.92</v>
          </cell>
          <cell r="Q373">
            <v>5150</v>
          </cell>
          <cell r="R373">
            <v>66090.44</v>
          </cell>
          <cell r="S373">
            <v>96203.66</v>
          </cell>
          <cell r="T373">
            <v>5781.369999999999</v>
          </cell>
          <cell r="U373">
            <v>749.9</v>
          </cell>
          <cell r="V373">
            <v>0</v>
          </cell>
          <cell r="W373">
            <v>5341.44</v>
          </cell>
          <cell r="X373">
            <v>2866.67</v>
          </cell>
          <cell r="Y373">
            <v>944.34</v>
          </cell>
          <cell r="Z373">
            <v>1413.31</v>
          </cell>
          <cell r="AA373">
            <v>10687.078441931613</v>
          </cell>
          <cell r="AB373">
            <v>27784.10844193161</v>
          </cell>
          <cell r="AE373">
            <v>78001.929999999993</v>
          </cell>
          <cell r="AF373">
            <v>0</v>
          </cell>
          <cell r="AG373">
            <v>0</v>
          </cell>
          <cell r="AH373">
            <v>6190.84</v>
          </cell>
          <cell r="AI373">
            <v>0</v>
          </cell>
          <cell r="AJ373">
            <v>0</v>
          </cell>
          <cell r="AK373">
            <v>0</v>
          </cell>
          <cell r="AL373">
            <v>20283.300000000003</v>
          </cell>
          <cell r="AM373">
            <v>104476.06999999999</v>
          </cell>
          <cell r="AN373">
            <v>160000</v>
          </cell>
          <cell r="AO373">
            <v>0</v>
          </cell>
          <cell r="AP373">
            <v>0</v>
          </cell>
          <cell r="AQ373">
            <v>0</v>
          </cell>
          <cell r="AR373">
            <v>0</v>
          </cell>
          <cell r="AS373">
            <v>0</v>
          </cell>
          <cell r="AT373">
            <v>0</v>
          </cell>
          <cell r="AU373">
            <v>0</v>
          </cell>
          <cell r="AV373">
            <v>160000</v>
          </cell>
          <cell r="AW373">
            <v>256347.08</v>
          </cell>
          <cell r="AX373">
            <v>1534.42</v>
          </cell>
          <cell r="AY373">
            <v>0</v>
          </cell>
          <cell r="AZ373">
            <v>12517.279999999999</v>
          </cell>
          <cell r="BA373">
            <v>6640.67</v>
          </cell>
          <cell r="BB373">
            <v>7800.26</v>
          </cell>
          <cell r="BC373">
            <v>6563.3099999999995</v>
          </cell>
          <cell r="BD373">
            <v>97060.818441931624</v>
          </cell>
          <cell r="BE373">
            <v>388463.83844193164</v>
          </cell>
          <cell r="BF373">
            <v>41.941679814503523</v>
          </cell>
          <cell r="BG373">
            <v>9262</v>
          </cell>
        </row>
        <row r="374">
          <cell r="A374" t="str">
            <v>000627</v>
          </cell>
          <cell r="B374" t="str">
            <v>Pakila</v>
          </cell>
          <cell r="K374">
            <v>6900.55</v>
          </cell>
          <cell r="L374">
            <v>2120</v>
          </cell>
          <cell r="M374">
            <v>0</v>
          </cell>
          <cell r="N374">
            <v>2193</v>
          </cell>
          <cell r="O374">
            <v>2285.7800000000002</v>
          </cell>
          <cell r="P374">
            <v>5056.75</v>
          </cell>
          <cell r="Q374">
            <v>3105</v>
          </cell>
          <cell r="R374">
            <v>50713.229999999996</v>
          </cell>
          <cell r="S374">
            <v>72374.31</v>
          </cell>
          <cell r="T374">
            <v>8791.76</v>
          </cell>
          <cell r="U374">
            <v>281.32</v>
          </cell>
          <cell r="V374">
            <v>0</v>
          </cell>
          <cell r="W374">
            <v>4498.28</v>
          </cell>
          <cell r="X374">
            <v>1569.46</v>
          </cell>
          <cell r="Y374">
            <v>838.18</v>
          </cell>
          <cell r="Z374">
            <v>230.15</v>
          </cell>
          <cell r="AA374">
            <v>16393.460847820625</v>
          </cell>
          <cell r="AB374">
            <v>32602.610847820622</v>
          </cell>
          <cell r="AE374">
            <v>72429.569999999992</v>
          </cell>
          <cell r="AF374">
            <v>0</v>
          </cell>
          <cell r="AG374">
            <v>0</v>
          </cell>
          <cell r="AH374">
            <v>5877.8</v>
          </cell>
          <cell r="AI374">
            <v>0</v>
          </cell>
          <cell r="AJ374">
            <v>0</v>
          </cell>
          <cell r="AK374">
            <v>0</v>
          </cell>
          <cell r="AL374">
            <v>21522.85</v>
          </cell>
          <cell r="AM374">
            <v>99830.22</v>
          </cell>
          <cell r="AN374">
            <v>0</v>
          </cell>
          <cell r="AO374">
            <v>0</v>
          </cell>
          <cell r="AP374">
            <v>0</v>
          </cell>
          <cell r="AQ374">
            <v>0</v>
          </cell>
          <cell r="AR374">
            <v>0</v>
          </cell>
          <cell r="AS374">
            <v>0</v>
          </cell>
          <cell r="AT374">
            <v>0</v>
          </cell>
          <cell r="AU374">
            <v>0</v>
          </cell>
          <cell r="AV374">
            <v>0</v>
          </cell>
          <cell r="AW374">
            <v>88121.87999999999</v>
          </cell>
          <cell r="AX374">
            <v>2401.3200000000002</v>
          </cell>
          <cell r="AY374">
            <v>0</v>
          </cell>
          <cell r="AZ374">
            <v>12569.08</v>
          </cell>
          <cell r="BA374">
            <v>3855.2400000000002</v>
          </cell>
          <cell r="BB374">
            <v>5894.93</v>
          </cell>
          <cell r="BC374">
            <v>3335.15</v>
          </cell>
          <cell r="BD374">
            <v>88629.540847820608</v>
          </cell>
          <cell r="BE374">
            <v>204807.14084782061</v>
          </cell>
          <cell r="BF374">
            <v>56.142308346442057</v>
          </cell>
          <cell r="BG374">
            <v>3648</v>
          </cell>
        </row>
        <row r="375">
          <cell r="A375" t="str">
            <v>000628</v>
          </cell>
          <cell r="B375" t="str">
            <v>Pitäjänmäki</v>
          </cell>
          <cell r="K375">
            <v>9872.01</v>
          </cell>
          <cell r="L375">
            <v>180</v>
          </cell>
          <cell r="M375">
            <v>0</v>
          </cell>
          <cell r="N375">
            <v>1591.84</v>
          </cell>
          <cell r="O375">
            <v>2848</v>
          </cell>
          <cell r="P375">
            <v>6346</v>
          </cell>
          <cell r="Q375">
            <v>3254</v>
          </cell>
          <cell r="R375">
            <v>31606.73</v>
          </cell>
          <cell r="S375">
            <v>55698.58</v>
          </cell>
          <cell r="T375">
            <v>4278.16</v>
          </cell>
          <cell r="U375">
            <v>227.8</v>
          </cell>
          <cell r="V375">
            <v>0</v>
          </cell>
          <cell r="W375">
            <v>3292.62</v>
          </cell>
          <cell r="X375">
            <v>1454.4</v>
          </cell>
          <cell r="Y375">
            <v>228.78</v>
          </cell>
          <cell r="Z375">
            <v>3738.57</v>
          </cell>
          <cell r="AA375">
            <v>7644.4353526706</v>
          </cell>
          <cell r="AB375">
            <v>20864.765352670598</v>
          </cell>
          <cell r="AE375">
            <v>53414.59</v>
          </cell>
          <cell r="AF375">
            <v>0</v>
          </cell>
          <cell r="AG375">
            <v>0</v>
          </cell>
          <cell r="AH375">
            <v>4309.2</v>
          </cell>
          <cell r="AI375">
            <v>0</v>
          </cell>
          <cell r="AJ375">
            <v>0</v>
          </cell>
          <cell r="AK375">
            <v>0</v>
          </cell>
          <cell r="AL375">
            <v>15043.440000000002</v>
          </cell>
          <cell r="AM375">
            <v>72767.23</v>
          </cell>
          <cell r="AN375">
            <v>0</v>
          </cell>
          <cell r="AO375">
            <v>0</v>
          </cell>
          <cell r="AP375">
            <v>0</v>
          </cell>
          <cell r="AQ375">
            <v>0</v>
          </cell>
          <cell r="AR375">
            <v>0</v>
          </cell>
          <cell r="AS375">
            <v>0</v>
          </cell>
          <cell r="AT375">
            <v>0</v>
          </cell>
          <cell r="AU375">
            <v>0</v>
          </cell>
          <cell r="AV375">
            <v>0</v>
          </cell>
          <cell r="AW375">
            <v>67564.759999999995</v>
          </cell>
          <cell r="AX375">
            <v>407.8</v>
          </cell>
          <cell r="AY375">
            <v>0</v>
          </cell>
          <cell r="AZ375">
            <v>9193.66</v>
          </cell>
          <cell r="BA375">
            <v>4302.3999999999996</v>
          </cell>
          <cell r="BB375">
            <v>6574.78</v>
          </cell>
          <cell r="BC375">
            <v>6992.57</v>
          </cell>
          <cell r="BD375">
            <v>54294.605352670602</v>
          </cell>
          <cell r="BE375">
            <v>149330.5753526706</v>
          </cell>
          <cell r="BF375">
            <v>12.723061715316572</v>
          </cell>
          <cell r="BG375">
            <v>11737</v>
          </cell>
        </row>
        <row r="376">
          <cell r="A376" t="str">
            <v>000629</v>
          </cell>
          <cell r="B376" t="str">
            <v>Roihuvuori</v>
          </cell>
          <cell r="K376">
            <v>9234.76</v>
          </cell>
          <cell r="L376">
            <v>20</v>
          </cell>
          <cell r="M376">
            <v>0</v>
          </cell>
          <cell r="N376">
            <v>1861.84</v>
          </cell>
          <cell r="O376">
            <v>8208.15</v>
          </cell>
          <cell r="P376">
            <v>4896.2</v>
          </cell>
          <cell r="Q376">
            <v>19166.2</v>
          </cell>
          <cell r="R376">
            <v>48833.97</v>
          </cell>
          <cell r="S376">
            <v>92221.119999999995</v>
          </cell>
          <cell r="T376">
            <v>23993.97</v>
          </cell>
          <cell r="U376">
            <v>155.80000000000001</v>
          </cell>
          <cell r="V376">
            <v>0</v>
          </cell>
          <cell r="W376">
            <v>5956.94</v>
          </cell>
          <cell r="X376">
            <v>0</v>
          </cell>
          <cell r="Y376">
            <v>401.11</v>
          </cell>
          <cell r="Z376">
            <v>1499.55</v>
          </cell>
          <cell r="AA376">
            <v>22827.032022562376</v>
          </cell>
          <cell r="AB376">
            <v>54834.402022562375</v>
          </cell>
          <cell r="AE376">
            <v>93596.909999999989</v>
          </cell>
          <cell r="AF376">
            <v>0</v>
          </cell>
          <cell r="AG376">
            <v>0</v>
          </cell>
          <cell r="AH376">
            <v>7572.4</v>
          </cell>
          <cell r="AI376">
            <v>0</v>
          </cell>
          <cell r="AJ376">
            <v>0</v>
          </cell>
          <cell r="AK376">
            <v>0</v>
          </cell>
          <cell r="AL376">
            <v>28678.340000000004</v>
          </cell>
          <cell r="AM376">
            <v>129847.65</v>
          </cell>
          <cell r="AN376">
            <v>0</v>
          </cell>
          <cell r="AO376">
            <v>0</v>
          </cell>
          <cell r="AP376">
            <v>0</v>
          </cell>
          <cell r="AQ376">
            <v>0</v>
          </cell>
          <cell r="AR376">
            <v>0</v>
          </cell>
          <cell r="AS376">
            <v>0</v>
          </cell>
          <cell r="AT376">
            <v>0</v>
          </cell>
          <cell r="AU376">
            <v>0</v>
          </cell>
          <cell r="AV376">
            <v>0</v>
          </cell>
          <cell r="AW376">
            <v>126825.63999999998</v>
          </cell>
          <cell r="AX376">
            <v>175.8</v>
          </cell>
          <cell r="AY376">
            <v>0</v>
          </cell>
          <cell r="AZ376">
            <v>15391.18</v>
          </cell>
          <cell r="BA376">
            <v>8208.15</v>
          </cell>
          <cell r="BB376">
            <v>5297.3099999999995</v>
          </cell>
          <cell r="BC376">
            <v>20665.75</v>
          </cell>
          <cell r="BD376">
            <v>100339.34202256237</v>
          </cell>
          <cell r="BE376">
            <v>276903.17202256236</v>
          </cell>
          <cell r="BF376">
            <v>147.91836112316366</v>
          </cell>
          <cell r="BG376">
            <v>1872</v>
          </cell>
        </row>
        <row r="377">
          <cell r="A377" t="str">
            <v>000631</v>
          </cell>
          <cell r="B377" t="str">
            <v>Helsingin tuomiok.srk.</v>
          </cell>
          <cell r="K377">
            <v>66097.590000000011</v>
          </cell>
          <cell r="L377">
            <v>46513.79</v>
          </cell>
          <cell r="M377">
            <v>0</v>
          </cell>
          <cell r="N377">
            <v>5372.92</v>
          </cell>
          <cell r="O377">
            <v>4938</v>
          </cell>
          <cell r="P377">
            <v>5687.15</v>
          </cell>
          <cell r="Q377">
            <v>970</v>
          </cell>
          <cell r="R377">
            <v>457137.6100000001</v>
          </cell>
          <cell r="S377">
            <v>586717.06000000006</v>
          </cell>
          <cell r="T377">
            <v>30703.300000000003</v>
          </cell>
          <cell r="U377">
            <v>815.65</v>
          </cell>
          <cell r="V377">
            <v>0</v>
          </cell>
          <cell r="W377">
            <v>16362.83</v>
          </cell>
          <cell r="X377">
            <v>2631.59</v>
          </cell>
          <cell r="Y377">
            <v>1814.11</v>
          </cell>
          <cell r="Z377">
            <v>11739.1</v>
          </cell>
          <cell r="AA377">
            <v>34717.144569122414</v>
          </cell>
          <cell r="AB377">
            <v>98783.724569122423</v>
          </cell>
          <cell r="AE377">
            <v>157605.93000000002</v>
          </cell>
          <cell r="AF377">
            <v>0</v>
          </cell>
          <cell r="AG377">
            <v>0</v>
          </cell>
          <cell r="AH377">
            <v>12560.92</v>
          </cell>
          <cell r="AI377">
            <v>0</v>
          </cell>
          <cell r="AJ377">
            <v>2500</v>
          </cell>
          <cell r="AK377">
            <v>141.4</v>
          </cell>
          <cell r="AL377">
            <v>44172.52</v>
          </cell>
          <cell r="AM377">
            <v>216980.77000000002</v>
          </cell>
          <cell r="AN377">
            <v>346690.51</v>
          </cell>
          <cell r="AO377">
            <v>0</v>
          </cell>
          <cell r="AP377">
            <v>0</v>
          </cell>
          <cell r="AQ377">
            <v>0</v>
          </cell>
          <cell r="AR377">
            <v>0</v>
          </cell>
          <cell r="AS377">
            <v>0</v>
          </cell>
          <cell r="AT377">
            <v>0</v>
          </cell>
          <cell r="AU377">
            <v>0</v>
          </cell>
          <cell r="AV377">
            <v>346690.51</v>
          </cell>
          <cell r="AW377">
            <v>601097.33000000007</v>
          </cell>
          <cell r="AX377">
            <v>47329.440000000002</v>
          </cell>
          <cell r="AY377">
            <v>0</v>
          </cell>
          <cell r="AZ377">
            <v>34296.67</v>
          </cell>
          <cell r="BA377">
            <v>7569.59</v>
          </cell>
          <cell r="BB377">
            <v>10001.259999999998</v>
          </cell>
          <cell r="BC377">
            <v>12850.5</v>
          </cell>
          <cell r="BD377">
            <v>536027.27456912247</v>
          </cell>
          <cell r="BE377">
            <v>1249172.0645691226</v>
          </cell>
          <cell r="BF377">
            <v>76.025321926183594</v>
          </cell>
          <cell r="BG377">
            <v>16431</v>
          </cell>
        </row>
        <row r="378">
          <cell r="A378" t="str">
            <v>000632</v>
          </cell>
          <cell r="B378" t="str">
            <v>Töölö</v>
          </cell>
          <cell r="K378">
            <v>17931.25</v>
          </cell>
          <cell r="L378">
            <v>7461</v>
          </cell>
          <cell r="M378">
            <v>0</v>
          </cell>
          <cell r="N378">
            <v>3904.92</v>
          </cell>
          <cell r="O378">
            <v>3874.5</v>
          </cell>
          <cell r="P378">
            <v>3520</v>
          </cell>
          <cell r="Q378">
            <v>6631.1</v>
          </cell>
          <cell r="R378">
            <v>114926.90999999999</v>
          </cell>
          <cell r="S378">
            <v>158249.68</v>
          </cell>
          <cell r="T378">
            <v>36089.480000000003</v>
          </cell>
          <cell r="U378">
            <v>643.69000000000005</v>
          </cell>
          <cell r="V378">
            <v>0</v>
          </cell>
          <cell r="W378">
            <v>18108.23</v>
          </cell>
          <cell r="X378">
            <v>0</v>
          </cell>
          <cell r="Y378">
            <v>181.1</v>
          </cell>
          <cell r="Z378">
            <v>213.45</v>
          </cell>
          <cell r="AA378">
            <v>13309.164150448505</v>
          </cell>
          <cell r="AB378">
            <v>68545.114150448513</v>
          </cell>
          <cell r="AE378">
            <v>88623.34</v>
          </cell>
          <cell r="AF378">
            <v>0</v>
          </cell>
          <cell r="AG378">
            <v>0</v>
          </cell>
          <cell r="AH378">
            <v>7052.84</v>
          </cell>
          <cell r="AI378">
            <v>0</v>
          </cell>
          <cell r="AJ378">
            <v>0</v>
          </cell>
          <cell r="AK378">
            <v>0</v>
          </cell>
          <cell r="AL378">
            <v>26239.81</v>
          </cell>
          <cell r="AM378">
            <v>121915.98999999999</v>
          </cell>
          <cell r="AN378">
            <v>0</v>
          </cell>
          <cell r="AO378">
            <v>0</v>
          </cell>
          <cell r="AP378">
            <v>0</v>
          </cell>
          <cell r="AQ378">
            <v>0</v>
          </cell>
          <cell r="AR378">
            <v>0</v>
          </cell>
          <cell r="AS378">
            <v>0</v>
          </cell>
          <cell r="AT378">
            <v>0</v>
          </cell>
          <cell r="AU378">
            <v>0</v>
          </cell>
          <cell r="AV378">
            <v>0</v>
          </cell>
          <cell r="AW378">
            <v>142644.07</v>
          </cell>
          <cell r="AX378">
            <v>8104.6900000000005</v>
          </cell>
          <cell r="AY378">
            <v>0</v>
          </cell>
          <cell r="AZ378">
            <v>29065.99</v>
          </cell>
          <cell r="BA378">
            <v>3874.5</v>
          </cell>
          <cell r="BB378">
            <v>3701.1</v>
          </cell>
          <cell r="BC378">
            <v>6844.55</v>
          </cell>
          <cell r="BD378">
            <v>154475.88415044849</v>
          </cell>
          <cell r="BE378">
            <v>348710.78415044851</v>
          </cell>
          <cell r="BF378">
            <v>184.01624493427363</v>
          </cell>
          <cell r="BG378">
            <v>1895</v>
          </cell>
        </row>
        <row r="379">
          <cell r="A379" t="str">
            <v>000634</v>
          </cell>
          <cell r="B379" t="str">
            <v>Vartiokylä</v>
          </cell>
          <cell r="K379">
            <v>7166.89</v>
          </cell>
          <cell r="L379">
            <v>1040</v>
          </cell>
          <cell r="M379">
            <v>0</v>
          </cell>
          <cell r="N379">
            <v>1955</v>
          </cell>
          <cell r="O379">
            <v>26502</v>
          </cell>
          <cell r="P379">
            <v>11000</v>
          </cell>
          <cell r="Q379">
            <v>5018</v>
          </cell>
          <cell r="R379">
            <v>34920.039999999994</v>
          </cell>
          <cell r="S379">
            <v>87601.93</v>
          </cell>
          <cell r="T379">
            <v>8954.5799999999981</v>
          </cell>
          <cell r="U379">
            <v>191.52</v>
          </cell>
          <cell r="V379">
            <v>0</v>
          </cell>
          <cell r="W379">
            <v>3517.66</v>
          </cell>
          <cell r="X379">
            <v>0</v>
          </cell>
          <cell r="Y379">
            <v>578.07000000000005</v>
          </cell>
          <cell r="Z379">
            <v>116.46</v>
          </cell>
          <cell r="AA379">
            <v>13914.034922682944</v>
          </cell>
          <cell r="AB379">
            <v>27272.324922682943</v>
          </cell>
          <cell r="AE379">
            <v>51375.54</v>
          </cell>
          <cell r="AF379">
            <v>0</v>
          </cell>
          <cell r="AG379">
            <v>0</v>
          </cell>
          <cell r="AH379">
            <v>4191</v>
          </cell>
          <cell r="AI379">
            <v>0</v>
          </cell>
          <cell r="AJ379">
            <v>0</v>
          </cell>
          <cell r="AK379">
            <v>0</v>
          </cell>
          <cell r="AL379">
            <v>16452.009999999998</v>
          </cell>
          <cell r="AM379">
            <v>72018.55</v>
          </cell>
          <cell r="AN379">
            <v>0</v>
          </cell>
          <cell r="AO379">
            <v>0</v>
          </cell>
          <cell r="AP379">
            <v>0</v>
          </cell>
          <cell r="AQ379">
            <v>0</v>
          </cell>
          <cell r="AR379">
            <v>0</v>
          </cell>
          <cell r="AS379">
            <v>0</v>
          </cell>
          <cell r="AT379">
            <v>0</v>
          </cell>
          <cell r="AU379">
            <v>0</v>
          </cell>
          <cell r="AV379">
            <v>0</v>
          </cell>
          <cell r="AW379">
            <v>67497.009999999995</v>
          </cell>
          <cell r="AX379">
            <v>1231.52</v>
          </cell>
          <cell r="AY379">
            <v>0</v>
          </cell>
          <cell r="AZ379">
            <v>9663.66</v>
          </cell>
          <cell r="BA379">
            <v>26502</v>
          </cell>
          <cell r="BB379">
            <v>11578.07</v>
          </cell>
          <cell r="BC379">
            <v>5134.46</v>
          </cell>
          <cell r="BD379">
            <v>65286.08492268293</v>
          </cell>
          <cell r="BE379">
            <v>186892.80492268293</v>
          </cell>
          <cell r="BF379">
            <v>74.667520943940445</v>
          </cell>
          <cell r="BG379">
            <v>2503</v>
          </cell>
        </row>
        <row r="380">
          <cell r="A380" t="str">
            <v>000635</v>
          </cell>
          <cell r="B380" t="str">
            <v>Vuosaari</v>
          </cell>
          <cell r="K380">
            <v>14164.519999999999</v>
          </cell>
          <cell r="L380">
            <v>1290</v>
          </cell>
          <cell r="M380">
            <v>0</v>
          </cell>
          <cell r="N380">
            <v>1728</v>
          </cell>
          <cell r="O380">
            <v>4533.54</v>
          </cell>
          <cell r="P380">
            <v>11181.01</v>
          </cell>
          <cell r="Q380">
            <v>4921.3500000000004</v>
          </cell>
          <cell r="R380">
            <v>52245.26</v>
          </cell>
          <cell r="S380">
            <v>90063.679999999993</v>
          </cell>
          <cell r="T380">
            <v>8376.82</v>
          </cell>
          <cell r="U380">
            <v>286.75</v>
          </cell>
          <cell r="V380">
            <v>0</v>
          </cell>
          <cell r="W380">
            <v>7493.74</v>
          </cell>
          <cell r="X380">
            <v>2875.5299999999997</v>
          </cell>
          <cell r="Y380">
            <v>291.91000000000003</v>
          </cell>
          <cell r="Z380">
            <v>2859.91</v>
          </cell>
          <cell r="AA380">
            <v>13111.5825291412</v>
          </cell>
          <cell r="AB380">
            <v>35296.2425291412</v>
          </cell>
          <cell r="AE380">
            <v>101634.44</v>
          </cell>
          <cell r="AF380">
            <v>0</v>
          </cell>
          <cell r="AG380">
            <v>0</v>
          </cell>
          <cell r="AH380">
            <v>8200.6</v>
          </cell>
          <cell r="AI380">
            <v>0</v>
          </cell>
          <cell r="AJ380">
            <v>1000</v>
          </cell>
          <cell r="AK380">
            <v>0</v>
          </cell>
          <cell r="AL380">
            <v>31213.760000000002</v>
          </cell>
          <cell r="AM380">
            <v>142048.80000000002</v>
          </cell>
          <cell r="AN380">
            <v>107318.63</v>
          </cell>
          <cell r="AO380">
            <v>0</v>
          </cell>
          <cell r="AP380">
            <v>0</v>
          </cell>
          <cell r="AQ380">
            <v>50909.32</v>
          </cell>
          <cell r="AR380">
            <v>0</v>
          </cell>
          <cell r="AS380">
            <v>0</v>
          </cell>
          <cell r="AT380">
            <v>0</v>
          </cell>
          <cell r="AU380">
            <v>0</v>
          </cell>
          <cell r="AV380">
            <v>158227.95000000001</v>
          </cell>
          <cell r="AW380">
            <v>231494.41</v>
          </cell>
          <cell r="AX380">
            <v>1576.75</v>
          </cell>
          <cell r="AY380">
            <v>0</v>
          </cell>
          <cell r="AZ380">
            <v>68331.66</v>
          </cell>
          <cell r="BA380">
            <v>7409.07</v>
          </cell>
          <cell r="BB380">
            <v>12472.92</v>
          </cell>
          <cell r="BC380">
            <v>7781.26</v>
          </cell>
          <cell r="BD380">
            <v>96570.602529141208</v>
          </cell>
          <cell r="BE380">
            <v>425636.67252914119</v>
          </cell>
          <cell r="BF380">
            <v>176.75941550213506</v>
          </cell>
          <cell r="BG380">
            <v>2408</v>
          </cell>
        </row>
        <row r="381">
          <cell r="A381" t="str">
            <v>000636</v>
          </cell>
          <cell r="B381" t="str">
            <v>Helsingin Mikaelin srk.</v>
          </cell>
          <cell r="K381">
            <v>8936.6099999999988</v>
          </cell>
          <cell r="L381">
            <v>4936.5</v>
          </cell>
          <cell r="M381">
            <v>0</v>
          </cell>
          <cell r="N381">
            <v>2003</v>
          </cell>
          <cell r="O381">
            <v>7701</v>
          </cell>
          <cell r="P381">
            <v>24105</v>
          </cell>
          <cell r="Q381">
            <v>6332</v>
          </cell>
          <cell r="R381">
            <v>30659.870000000003</v>
          </cell>
          <cell r="S381">
            <v>84673.98000000001</v>
          </cell>
          <cell r="T381">
            <v>3788.65</v>
          </cell>
          <cell r="U381">
            <v>170.1</v>
          </cell>
          <cell r="V381">
            <v>0</v>
          </cell>
          <cell r="W381">
            <v>6130.54</v>
          </cell>
          <cell r="X381">
            <v>2803.76</v>
          </cell>
          <cell r="Y381">
            <v>816.48</v>
          </cell>
          <cell r="Z381">
            <v>1973.92</v>
          </cell>
          <cell r="AA381">
            <v>13352.829840343551</v>
          </cell>
          <cell r="AB381">
            <v>29036.279840343552</v>
          </cell>
          <cell r="AE381">
            <v>103831.98000000001</v>
          </cell>
          <cell r="AF381">
            <v>0</v>
          </cell>
          <cell r="AG381">
            <v>0</v>
          </cell>
          <cell r="AH381">
            <v>8458.68</v>
          </cell>
          <cell r="AI381">
            <v>0</v>
          </cell>
          <cell r="AJ381">
            <v>0</v>
          </cell>
          <cell r="AK381">
            <v>0</v>
          </cell>
          <cell r="AL381">
            <v>33073.039999999994</v>
          </cell>
          <cell r="AM381">
            <v>145363.70000000001</v>
          </cell>
          <cell r="AN381">
            <v>0</v>
          </cell>
          <cell r="AO381">
            <v>0</v>
          </cell>
          <cell r="AP381">
            <v>0</v>
          </cell>
          <cell r="AQ381">
            <v>0</v>
          </cell>
          <cell r="AR381">
            <v>0</v>
          </cell>
          <cell r="AS381">
            <v>0</v>
          </cell>
          <cell r="AT381">
            <v>0</v>
          </cell>
          <cell r="AU381">
            <v>0</v>
          </cell>
          <cell r="AV381">
            <v>0</v>
          </cell>
          <cell r="AW381">
            <v>116557.24</v>
          </cell>
          <cell r="AX381">
            <v>5106.6000000000004</v>
          </cell>
          <cell r="AY381">
            <v>0</v>
          </cell>
          <cell r="AZ381">
            <v>16592.22</v>
          </cell>
          <cell r="BA381">
            <v>10504.76</v>
          </cell>
          <cell r="BB381">
            <v>24921.48</v>
          </cell>
          <cell r="BC381">
            <v>8305.92</v>
          </cell>
          <cell r="BD381">
            <v>77085.739840343551</v>
          </cell>
          <cell r="BE381">
            <v>259073.95984034357</v>
          </cell>
          <cell r="BF381">
            <v>89.675998560174307</v>
          </cell>
          <cell r="BG381">
            <v>2889</v>
          </cell>
        </row>
        <row r="382">
          <cell r="A382" t="str">
            <v>000638</v>
          </cell>
          <cell r="B382" t="str">
            <v>Olaus Petri</v>
          </cell>
          <cell r="K382">
            <v>104.67000000000002</v>
          </cell>
          <cell r="L382">
            <v>0</v>
          </cell>
          <cell r="M382">
            <v>114.19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218.86</v>
          </cell>
          <cell r="T382">
            <v>676.8</v>
          </cell>
          <cell r="U382">
            <v>0</v>
          </cell>
          <cell r="V382">
            <v>43.06</v>
          </cell>
          <cell r="W382">
            <v>52.5</v>
          </cell>
          <cell r="X382">
            <v>0</v>
          </cell>
          <cell r="Y382">
            <v>0</v>
          </cell>
          <cell r="Z382">
            <v>0</v>
          </cell>
          <cell r="AA382">
            <v>1471.7891503078642</v>
          </cell>
          <cell r="AB382">
            <v>2244.1491503078641</v>
          </cell>
          <cell r="AE382">
            <v>0</v>
          </cell>
          <cell r="AF382">
            <v>0</v>
          </cell>
          <cell r="AG382">
            <v>80.7</v>
          </cell>
          <cell r="AH382">
            <v>0</v>
          </cell>
          <cell r="AJ382">
            <v>0</v>
          </cell>
          <cell r="AK382">
            <v>0</v>
          </cell>
          <cell r="AL382">
            <v>0</v>
          </cell>
          <cell r="AM382">
            <v>80.7</v>
          </cell>
          <cell r="AN382">
            <v>0</v>
          </cell>
          <cell r="AO382">
            <v>0</v>
          </cell>
          <cell r="AP382">
            <v>0</v>
          </cell>
          <cell r="AQ382">
            <v>0</v>
          </cell>
          <cell r="AR382">
            <v>0</v>
          </cell>
          <cell r="AS382">
            <v>0</v>
          </cell>
          <cell r="AT382">
            <v>0</v>
          </cell>
          <cell r="AU382">
            <v>0</v>
          </cell>
          <cell r="AV382">
            <v>0</v>
          </cell>
          <cell r="AW382">
            <v>781.47</v>
          </cell>
          <cell r="AX382">
            <v>0</v>
          </cell>
          <cell r="AY382">
            <v>237.95</v>
          </cell>
          <cell r="AZ382">
            <v>52.5</v>
          </cell>
          <cell r="BA382">
            <v>0</v>
          </cell>
          <cell r="BB382">
            <v>0</v>
          </cell>
          <cell r="BC382">
            <v>0</v>
          </cell>
          <cell r="BD382">
            <v>1471.7891503078642</v>
          </cell>
          <cell r="BE382">
            <v>2543.7091503078645</v>
          </cell>
          <cell r="BF382">
            <v>0.71392342136061315</v>
          </cell>
          <cell r="BG382">
            <v>3563</v>
          </cell>
        </row>
        <row r="383">
          <cell r="A383" t="str">
            <v>000640</v>
          </cell>
          <cell r="B383" t="str">
            <v>Kaustisen ja Ullavan seurakunta</v>
          </cell>
          <cell r="K383">
            <v>2183.29</v>
          </cell>
          <cell r="L383">
            <v>2939.4</v>
          </cell>
          <cell r="M383">
            <v>0</v>
          </cell>
          <cell r="N383">
            <v>0</v>
          </cell>
          <cell r="O383">
            <v>195</v>
          </cell>
          <cell r="P383">
            <v>4600</v>
          </cell>
          <cell r="Q383">
            <v>330</v>
          </cell>
          <cell r="R383">
            <v>4792</v>
          </cell>
          <cell r="S383">
            <v>15039.69</v>
          </cell>
          <cell r="T383">
            <v>7999.4499999999989</v>
          </cell>
          <cell r="U383">
            <v>5051.75</v>
          </cell>
          <cell r="V383">
            <v>0</v>
          </cell>
          <cell r="W383">
            <v>404.2</v>
          </cell>
          <cell r="X383">
            <v>1920.56</v>
          </cell>
          <cell r="Y383">
            <v>217.9</v>
          </cell>
          <cell r="Z383">
            <v>186.3</v>
          </cell>
          <cell r="AA383">
            <v>7400.7259769036818</v>
          </cell>
          <cell r="AB383">
            <v>23180.885976903679</v>
          </cell>
          <cell r="AE383">
            <v>5532</v>
          </cell>
          <cell r="AF383">
            <v>5521</v>
          </cell>
          <cell r="AG383">
            <v>0</v>
          </cell>
          <cell r="AH383">
            <v>211</v>
          </cell>
          <cell r="AI383">
            <v>1500</v>
          </cell>
          <cell r="AJ383">
            <v>0</v>
          </cell>
          <cell r="AK383">
            <v>0</v>
          </cell>
          <cell r="AL383">
            <v>0</v>
          </cell>
          <cell r="AM383">
            <v>12764</v>
          </cell>
          <cell r="AN383">
            <v>0</v>
          </cell>
          <cell r="AO383">
            <v>0</v>
          </cell>
          <cell r="AP383">
            <v>0</v>
          </cell>
          <cell r="AQ383">
            <v>0</v>
          </cell>
          <cell r="AR383">
            <v>0</v>
          </cell>
          <cell r="AS383">
            <v>0</v>
          </cell>
          <cell r="AT383">
            <v>0</v>
          </cell>
          <cell r="AU383">
            <v>0</v>
          </cell>
          <cell r="AV383">
            <v>0</v>
          </cell>
          <cell r="AW383">
            <v>15714.739999999998</v>
          </cell>
          <cell r="AX383">
            <v>13512.15</v>
          </cell>
          <cell r="AY383">
            <v>0</v>
          </cell>
          <cell r="AZ383">
            <v>615.20000000000005</v>
          </cell>
          <cell r="BA383">
            <v>3615.56</v>
          </cell>
          <cell r="BB383">
            <v>4817.8999999999996</v>
          </cell>
          <cell r="BC383">
            <v>516.29999999999995</v>
          </cell>
          <cell r="BD383">
            <v>12192.725976903683</v>
          </cell>
          <cell r="BE383">
            <v>50984.575976903689</v>
          </cell>
          <cell r="BF383">
            <v>2.7505705641402507</v>
          </cell>
          <cell r="BG383">
            <v>18536</v>
          </cell>
        </row>
        <row r="384">
          <cell r="A384" t="str">
            <v>000641</v>
          </cell>
          <cell r="B384" t="str">
            <v>Siikalatva</v>
          </cell>
          <cell r="K384">
            <v>2984.4900000000002</v>
          </cell>
          <cell r="L384">
            <v>1882.7</v>
          </cell>
          <cell r="M384">
            <v>0</v>
          </cell>
          <cell r="N384">
            <v>2271.8000000000002</v>
          </cell>
          <cell r="O384">
            <v>400</v>
          </cell>
          <cell r="P384">
            <v>390</v>
          </cell>
          <cell r="Q384">
            <v>720.55</v>
          </cell>
          <cell r="R384">
            <v>4929</v>
          </cell>
          <cell r="S384">
            <v>13578.54</v>
          </cell>
          <cell r="T384">
            <v>12048.419999999996</v>
          </cell>
          <cell r="U384">
            <v>5342.42</v>
          </cell>
          <cell r="V384">
            <v>0</v>
          </cell>
          <cell r="W384">
            <v>1163.47</v>
          </cell>
          <cell r="X384">
            <v>1280.4100000000001</v>
          </cell>
          <cell r="Y384">
            <v>270.3</v>
          </cell>
          <cell r="Z384">
            <v>475.87</v>
          </cell>
          <cell r="AA384">
            <v>4925.0745555630001</v>
          </cell>
          <cell r="AB384">
            <v>25505.964555562998</v>
          </cell>
          <cell r="AE384">
            <v>3900</v>
          </cell>
          <cell r="AF384">
            <v>700</v>
          </cell>
          <cell r="AG384">
            <v>0</v>
          </cell>
          <cell r="AH384">
            <v>1200</v>
          </cell>
          <cell r="AI384">
            <v>3000</v>
          </cell>
          <cell r="AJ384">
            <v>0</v>
          </cell>
          <cell r="AK384">
            <v>0</v>
          </cell>
          <cell r="AL384">
            <v>800</v>
          </cell>
          <cell r="AM384">
            <v>9600</v>
          </cell>
          <cell r="AN384">
            <v>0</v>
          </cell>
          <cell r="AO384">
            <v>0</v>
          </cell>
          <cell r="AP384">
            <v>0</v>
          </cell>
          <cell r="AQ384">
            <v>0</v>
          </cell>
          <cell r="AR384">
            <v>0</v>
          </cell>
          <cell r="AS384">
            <v>0</v>
          </cell>
          <cell r="AT384">
            <v>0</v>
          </cell>
          <cell r="AU384">
            <v>0</v>
          </cell>
          <cell r="AV384">
            <v>0</v>
          </cell>
          <cell r="AW384">
            <v>18932.909999999996</v>
          </cell>
          <cell r="AX384">
            <v>7925.12</v>
          </cell>
          <cell r="AY384">
            <v>0</v>
          </cell>
          <cell r="AZ384">
            <v>4635.2700000000004</v>
          </cell>
          <cell r="BA384">
            <v>4680.41</v>
          </cell>
          <cell r="BB384">
            <v>660.3</v>
          </cell>
          <cell r="BC384">
            <v>1196.42</v>
          </cell>
          <cell r="BD384">
            <v>10654.074555563</v>
          </cell>
          <cell r="BE384">
            <v>48684.504555562991</v>
          </cell>
          <cell r="BF384">
            <v>3.2192359026359183</v>
          </cell>
          <cell r="BG384">
            <v>15123</v>
          </cell>
        </row>
        <row r="385">
          <cell r="A385" t="str">
            <v>000644</v>
          </cell>
          <cell r="B385" t="str">
            <v>Hämeenlinna-Vanajan srk</v>
          </cell>
          <cell r="K385">
            <v>37342.280000000006</v>
          </cell>
          <cell r="L385">
            <v>8266.01</v>
          </cell>
          <cell r="M385">
            <v>0</v>
          </cell>
          <cell r="N385">
            <v>4789</v>
          </cell>
          <cell r="O385">
            <v>21938.030000000002</v>
          </cell>
          <cell r="P385">
            <v>13202</v>
          </cell>
          <cell r="Q385">
            <v>10664.88</v>
          </cell>
          <cell r="R385">
            <v>77979.069999999992</v>
          </cell>
          <cell r="S385">
            <v>174181.27000000002</v>
          </cell>
          <cell r="T385">
            <v>43025.640000000007</v>
          </cell>
          <cell r="U385">
            <v>2386.98</v>
          </cell>
          <cell r="V385">
            <v>0</v>
          </cell>
          <cell r="W385">
            <v>1639.82</v>
          </cell>
          <cell r="X385">
            <v>3945.5</v>
          </cell>
          <cell r="Y385">
            <v>638.32000000000005</v>
          </cell>
          <cell r="Z385">
            <v>2896.65</v>
          </cell>
          <cell r="AA385">
            <v>14659.286361985407</v>
          </cell>
          <cell r="AB385">
            <v>69192.196361985421</v>
          </cell>
          <cell r="AE385">
            <v>100513.42</v>
          </cell>
          <cell r="AF385">
            <v>15478.58</v>
          </cell>
          <cell r="AG385">
            <v>0</v>
          </cell>
          <cell r="AH385">
            <v>9233.84</v>
          </cell>
          <cell r="AI385">
            <v>19434.75</v>
          </cell>
          <cell r="AJ385">
            <v>13622.36</v>
          </cell>
          <cell r="AK385">
            <v>10667.06</v>
          </cell>
          <cell r="AL385">
            <v>52232.38</v>
          </cell>
          <cell r="AM385">
            <v>221182.39</v>
          </cell>
          <cell r="AN385">
            <v>50000</v>
          </cell>
          <cell r="AO385">
            <v>0</v>
          </cell>
          <cell r="AP385">
            <v>0</v>
          </cell>
          <cell r="AQ385">
            <v>0</v>
          </cell>
          <cell r="AR385">
            <v>0</v>
          </cell>
          <cell r="AS385">
            <v>0</v>
          </cell>
          <cell r="AT385">
            <v>0</v>
          </cell>
          <cell r="AU385">
            <v>0</v>
          </cell>
          <cell r="AV385">
            <v>50000</v>
          </cell>
          <cell r="AW385">
            <v>230881.34000000003</v>
          </cell>
          <cell r="AX385">
            <v>26131.57</v>
          </cell>
          <cell r="AY385">
            <v>0</v>
          </cell>
          <cell r="AZ385">
            <v>15662.66</v>
          </cell>
          <cell r="BA385">
            <v>45318.28</v>
          </cell>
          <cell r="BB385">
            <v>27462.68</v>
          </cell>
          <cell r="BC385">
            <v>24228.589999999997</v>
          </cell>
          <cell r="BD385">
            <v>144870.73636198539</v>
          </cell>
          <cell r="BE385">
            <v>514555.85636198538</v>
          </cell>
          <cell r="BF385">
            <v>442.05829584363005</v>
          </cell>
          <cell r="BG385">
            <v>1164</v>
          </cell>
        </row>
        <row r="386">
          <cell r="A386" t="str">
            <v>000645</v>
          </cell>
          <cell r="B386" t="str">
            <v>Pieksämäki</v>
          </cell>
          <cell r="K386">
            <v>20649.41</v>
          </cell>
          <cell r="L386">
            <v>64</v>
          </cell>
          <cell r="M386">
            <v>0</v>
          </cell>
          <cell r="N386">
            <v>3111.8</v>
          </cell>
          <cell r="O386">
            <v>2886.5</v>
          </cell>
          <cell r="P386">
            <v>3997.1</v>
          </cell>
          <cell r="Q386">
            <v>5622.9</v>
          </cell>
          <cell r="R386">
            <v>35732.199999999997</v>
          </cell>
          <cell r="S386">
            <v>72063.91</v>
          </cell>
          <cell r="T386">
            <v>25445.539999999986</v>
          </cell>
          <cell r="U386">
            <v>612.25</v>
          </cell>
          <cell r="V386">
            <v>0</v>
          </cell>
          <cell r="W386">
            <v>504.16</v>
          </cell>
          <cell r="X386">
            <v>8340.3700000000008</v>
          </cell>
          <cell r="Y386">
            <v>4682.0200000000004</v>
          </cell>
          <cell r="Z386">
            <v>1504.14</v>
          </cell>
          <cell r="AA386">
            <v>15269.258648763032</v>
          </cell>
          <cell r="AB386">
            <v>56357.738648763014</v>
          </cell>
          <cell r="AE386">
            <v>47642</v>
          </cell>
          <cell r="AF386">
            <v>907</v>
          </cell>
          <cell r="AG386">
            <v>0</v>
          </cell>
          <cell r="AH386">
            <v>8441</v>
          </cell>
          <cell r="AI386">
            <v>21988</v>
          </cell>
          <cell r="AJ386">
            <v>9323</v>
          </cell>
          <cell r="AK386">
            <v>10299</v>
          </cell>
          <cell r="AL386">
            <v>0</v>
          </cell>
          <cell r="AM386">
            <v>98600</v>
          </cell>
          <cell r="AN386">
            <v>29000</v>
          </cell>
          <cell r="AO386">
            <v>0</v>
          </cell>
          <cell r="AP386">
            <v>0</v>
          </cell>
          <cell r="AQ386">
            <v>0</v>
          </cell>
          <cell r="AR386">
            <v>0</v>
          </cell>
          <cell r="AS386">
            <v>0</v>
          </cell>
          <cell r="AT386">
            <v>0</v>
          </cell>
          <cell r="AU386">
            <v>0</v>
          </cell>
          <cell r="AV386">
            <v>29000</v>
          </cell>
          <cell r="AW386">
            <v>122736.94999999998</v>
          </cell>
          <cell r="AX386">
            <v>1583.25</v>
          </cell>
          <cell r="AY386">
            <v>0</v>
          </cell>
          <cell r="AZ386">
            <v>12056.96</v>
          </cell>
          <cell r="BA386">
            <v>33214.870000000003</v>
          </cell>
          <cell r="BB386">
            <v>18002.120000000003</v>
          </cell>
          <cell r="BC386">
            <v>17426.04</v>
          </cell>
          <cell r="BD386">
            <v>51001.458648763029</v>
          </cell>
          <cell r="BE386">
            <v>256021.64864876302</v>
          </cell>
          <cell r="BF386">
            <v>271.49697629773385</v>
          </cell>
          <cell r="BG386">
            <v>943</v>
          </cell>
        </row>
        <row r="387">
          <cell r="A387" t="str">
            <v>000648</v>
          </cell>
          <cell r="B387" t="str">
            <v>Siuntion suomenk. srk.</v>
          </cell>
          <cell r="K387">
            <v>3305.86</v>
          </cell>
          <cell r="L387">
            <v>0</v>
          </cell>
          <cell r="M387">
            <v>0</v>
          </cell>
          <cell r="N387">
            <v>0</v>
          </cell>
          <cell r="O387">
            <v>20</v>
          </cell>
          <cell r="P387">
            <v>0</v>
          </cell>
          <cell r="Q387">
            <v>0</v>
          </cell>
          <cell r="R387">
            <v>4295</v>
          </cell>
          <cell r="S387">
            <v>7620.8600000000006</v>
          </cell>
          <cell r="T387">
            <v>2515.2599999999998</v>
          </cell>
          <cell r="U387">
            <v>42.2</v>
          </cell>
          <cell r="V387">
            <v>0</v>
          </cell>
          <cell r="W387">
            <v>38.549999999999997</v>
          </cell>
          <cell r="X387">
            <v>93.45</v>
          </cell>
          <cell r="Y387">
            <v>15.85</v>
          </cell>
          <cell r="Z387">
            <v>16.3</v>
          </cell>
          <cell r="AA387">
            <v>919.42466802978015</v>
          </cell>
          <cell r="AB387">
            <v>3641.0346680297798</v>
          </cell>
          <cell r="AE387">
            <v>4400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2700</v>
          </cell>
          <cell r="AM387">
            <v>7100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10221.119999999999</v>
          </cell>
          <cell r="AX387">
            <v>42.2</v>
          </cell>
          <cell r="AY387">
            <v>0</v>
          </cell>
          <cell r="AZ387">
            <v>38.549999999999997</v>
          </cell>
          <cell r="BA387">
            <v>113.45</v>
          </cell>
          <cell r="BB387">
            <v>15.85</v>
          </cell>
          <cell r="BC387">
            <v>16.3</v>
          </cell>
          <cell r="BD387">
            <v>7914.4246680297802</v>
          </cell>
          <cell r="BE387">
            <v>18361.894668029781</v>
          </cell>
          <cell r="BF387">
            <v>0.74897596133259015</v>
          </cell>
          <cell r="BG387">
            <v>24516</v>
          </cell>
        </row>
        <row r="388">
          <cell r="A388" t="str">
            <v>000801</v>
          </cell>
          <cell r="B388" t="str">
            <v>Espoon ev.-lut. srky.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2652.1</v>
          </cell>
          <cell r="Z388">
            <v>0</v>
          </cell>
          <cell r="AA388">
            <v>0</v>
          </cell>
          <cell r="AB388">
            <v>2652.1</v>
          </cell>
          <cell r="AE388">
            <v>0</v>
          </cell>
          <cell r="AF388">
            <v>0</v>
          </cell>
          <cell r="AG388">
            <v>0</v>
          </cell>
          <cell r="AH388">
            <v>0</v>
          </cell>
          <cell r="AJ388">
            <v>0</v>
          </cell>
          <cell r="AK388">
            <v>0</v>
          </cell>
          <cell r="AL388">
            <v>0</v>
          </cell>
          <cell r="AM388">
            <v>0</v>
          </cell>
          <cell r="AN388">
            <v>0</v>
          </cell>
          <cell r="AO388">
            <v>0</v>
          </cell>
          <cell r="AP388">
            <v>0</v>
          </cell>
          <cell r="AQ388">
            <v>0</v>
          </cell>
          <cell r="AR388">
            <v>0</v>
          </cell>
          <cell r="AS388">
            <v>0</v>
          </cell>
          <cell r="AT388">
            <v>0</v>
          </cell>
          <cell r="AU388">
            <v>0</v>
          </cell>
          <cell r="AV388">
            <v>0</v>
          </cell>
          <cell r="AW388">
            <v>0</v>
          </cell>
          <cell r="AX388">
            <v>0</v>
          </cell>
          <cell r="AY388">
            <v>0</v>
          </cell>
          <cell r="AZ388">
            <v>0</v>
          </cell>
          <cell r="BA388">
            <v>2652.1</v>
          </cell>
          <cell r="BB388">
            <v>0</v>
          </cell>
          <cell r="BC388">
            <v>0</v>
          </cell>
          <cell r="BD388">
            <v>0</v>
          </cell>
          <cell r="BE388">
            <v>2652.1</v>
          </cell>
          <cell r="BF388">
            <v>2.3182692307692307</v>
          </cell>
          <cell r="BG388">
            <v>1144</v>
          </cell>
        </row>
        <row r="389">
          <cell r="A389" t="str">
            <v>000804</v>
          </cell>
          <cell r="B389" t="str">
            <v>Hangö ksamf.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Z389">
            <v>0</v>
          </cell>
          <cell r="AA389">
            <v>0</v>
          </cell>
          <cell r="AB389">
            <v>0</v>
          </cell>
          <cell r="AE389">
            <v>0</v>
          </cell>
          <cell r="AF389">
            <v>0</v>
          </cell>
          <cell r="AG389">
            <v>0</v>
          </cell>
          <cell r="AH389">
            <v>0</v>
          </cell>
          <cell r="AJ389">
            <v>0</v>
          </cell>
          <cell r="AK389">
            <v>0</v>
          </cell>
          <cell r="AL389">
            <v>0</v>
          </cell>
          <cell r="AM389">
            <v>0</v>
          </cell>
          <cell r="AN389">
            <v>0</v>
          </cell>
          <cell r="AO389">
            <v>0</v>
          </cell>
          <cell r="AP389">
            <v>0</v>
          </cell>
          <cell r="AQ389">
            <v>0</v>
          </cell>
          <cell r="AR389">
            <v>0</v>
          </cell>
          <cell r="AS389">
            <v>0</v>
          </cell>
          <cell r="AT389">
            <v>0</v>
          </cell>
          <cell r="AU389">
            <v>0</v>
          </cell>
          <cell r="AV389">
            <v>0</v>
          </cell>
          <cell r="AW389">
            <v>0</v>
          </cell>
          <cell r="AX389">
            <v>0</v>
          </cell>
          <cell r="AY389">
            <v>0</v>
          </cell>
          <cell r="AZ389">
            <v>0</v>
          </cell>
          <cell r="BA389">
            <v>0</v>
          </cell>
          <cell r="BB389">
            <v>0</v>
          </cell>
          <cell r="BC389">
            <v>0</v>
          </cell>
          <cell r="BD389">
            <v>0</v>
          </cell>
          <cell r="BE389">
            <v>0</v>
          </cell>
          <cell r="BF389">
            <v>0</v>
          </cell>
          <cell r="BG389">
            <v>25749</v>
          </cell>
        </row>
        <row r="390">
          <cell r="A390" t="str">
            <v>000806</v>
          </cell>
          <cell r="B390" t="str">
            <v>Helsingin srky.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9729.82</v>
          </cell>
          <cell r="Z390">
            <v>0</v>
          </cell>
          <cell r="AA390">
            <v>0</v>
          </cell>
          <cell r="AB390">
            <v>9729.82</v>
          </cell>
          <cell r="AE390">
            <v>0</v>
          </cell>
          <cell r="AF390">
            <v>0</v>
          </cell>
          <cell r="AG390">
            <v>0</v>
          </cell>
          <cell r="AH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P390">
            <v>0</v>
          </cell>
          <cell r="AQ390">
            <v>0</v>
          </cell>
          <cell r="AR390">
            <v>0</v>
          </cell>
          <cell r="AS390">
            <v>0</v>
          </cell>
          <cell r="AT390">
            <v>0</v>
          </cell>
          <cell r="AU390">
            <v>0</v>
          </cell>
          <cell r="AV390">
            <v>0</v>
          </cell>
          <cell r="AW390">
            <v>0</v>
          </cell>
          <cell r="AX390">
            <v>0</v>
          </cell>
          <cell r="AY390">
            <v>0</v>
          </cell>
          <cell r="AZ390">
            <v>0</v>
          </cell>
          <cell r="BA390">
            <v>9729.82</v>
          </cell>
          <cell r="BB390">
            <v>0</v>
          </cell>
          <cell r="BC390">
            <v>0</v>
          </cell>
          <cell r="BD390">
            <v>0</v>
          </cell>
          <cell r="BE390">
            <v>9729.82</v>
          </cell>
          <cell r="BF390">
            <v>2.1963476297968398</v>
          </cell>
          <cell r="BG390">
            <v>4430</v>
          </cell>
        </row>
        <row r="391">
          <cell r="A391" t="str">
            <v>000808</v>
          </cell>
          <cell r="B391" t="str">
            <v>Joensuun ev.-lut. srky.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Z391">
            <v>0</v>
          </cell>
          <cell r="AA391">
            <v>0</v>
          </cell>
          <cell r="AB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P391">
            <v>0</v>
          </cell>
          <cell r="AQ391">
            <v>0</v>
          </cell>
          <cell r="AR391">
            <v>0</v>
          </cell>
          <cell r="AS391">
            <v>0</v>
          </cell>
          <cell r="AT391">
            <v>0</v>
          </cell>
          <cell r="AU391">
            <v>180860.3</v>
          </cell>
          <cell r="AV391">
            <v>180860.3</v>
          </cell>
          <cell r="AW391">
            <v>0</v>
          </cell>
          <cell r="AX391">
            <v>0</v>
          </cell>
          <cell r="AY391">
            <v>0</v>
          </cell>
          <cell r="AZ391">
            <v>0</v>
          </cell>
          <cell r="BA391">
            <v>0</v>
          </cell>
          <cell r="BB391">
            <v>0</v>
          </cell>
          <cell r="BC391">
            <v>0</v>
          </cell>
          <cell r="BD391">
            <v>180860.3</v>
          </cell>
          <cell r="BE391">
            <v>180860.3</v>
          </cell>
          <cell r="BF391">
            <v>15.596783373577095</v>
          </cell>
          <cell r="BG391">
            <v>11596</v>
          </cell>
        </row>
        <row r="392">
          <cell r="A392" t="str">
            <v>000814</v>
          </cell>
          <cell r="B392" t="str">
            <v>Kirkkonummen srky.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Z392">
            <v>0</v>
          </cell>
          <cell r="AA392">
            <v>0</v>
          </cell>
          <cell r="AB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P392">
            <v>0</v>
          </cell>
          <cell r="AQ392">
            <v>0</v>
          </cell>
          <cell r="AR392">
            <v>0</v>
          </cell>
          <cell r="AS392">
            <v>0</v>
          </cell>
          <cell r="AT392">
            <v>0</v>
          </cell>
          <cell r="AU392">
            <v>0</v>
          </cell>
          <cell r="AV392">
            <v>0</v>
          </cell>
          <cell r="AW392">
            <v>0</v>
          </cell>
          <cell r="AX392">
            <v>0</v>
          </cell>
          <cell r="AY392">
            <v>0</v>
          </cell>
          <cell r="AZ392">
            <v>0</v>
          </cell>
          <cell r="BA392">
            <v>0</v>
          </cell>
          <cell r="BB392">
            <v>0</v>
          </cell>
          <cell r="BC392">
            <v>0</v>
          </cell>
          <cell r="BD392">
            <v>0</v>
          </cell>
          <cell r="BE392">
            <v>0</v>
          </cell>
          <cell r="BF392">
            <v>0</v>
          </cell>
          <cell r="BG392">
            <v>5667</v>
          </cell>
        </row>
        <row r="393">
          <cell r="A393" t="str">
            <v>000816</v>
          </cell>
          <cell r="B393" t="str">
            <v>Kokkolan srky.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Z393">
            <v>0</v>
          </cell>
          <cell r="AA393">
            <v>0</v>
          </cell>
          <cell r="AB393">
            <v>0</v>
          </cell>
          <cell r="AE393">
            <v>0</v>
          </cell>
          <cell r="AF393">
            <v>0</v>
          </cell>
          <cell r="AG393">
            <v>0</v>
          </cell>
          <cell r="AH393">
            <v>0</v>
          </cell>
          <cell r="AJ393">
            <v>0</v>
          </cell>
          <cell r="AK393">
            <v>0</v>
          </cell>
          <cell r="AL393">
            <v>0</v>
          </cell>
          <cell r="AM393">
            <v>0</v>
          </cell>
          <cell r="AN393">
            <v>0</v>
          </cell>
          <cell r="AO393">
            <v>0</v>
          </cell>
          <cell r="AP393">
            <v>0</v>
          </cell>
          <cell r="AQ393">
            <v>0</v>
          </cell>
          <cell r="AR393">
            <v>0</v>
          </cell>
          <cell r="AS393">
            <v>0</v>
          </cell>
          <cell r="AT393">
            <v>0</v>
          </cell>
          <cell r="AU393">
            <v>0</v>
          </cell>
          <cell r="AV393">
            <v>0</v>
          </cell>
          <cell r="AW393">
            <v>0</v>
          </cell>
          <cell r="AX393">
            <v>0</v>
          </cell>
          <cell r="AY393">
            <v>0</v>
          </cell>
          <cell r="AZ393">
            <v>0</v>
          </cell>
          <cell r="BA393">
            <v>0</v>
          </cell>
          <cell r="BB393">
            <v>0</v>
          </cell>
          <cell r="BC393">
            <v>0</v>
          </cell>
          <cell r="BD393">
            <v>0</v>
          </cell>
          <cell r="BE393">
            <v>0</v>
          </cell>
          <cell r="BF393">
            <v>0</v>
          </cell>
          <cell r="BG393">
            <v>2261</v>
          </cell>
        </row>
        <row r="394">
          <cell r="A394" t="str">
            <v>000817</v>
          </cell>
          <cell r="B394" t="str">
            <v>Kotka-Kymin srky.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Z394">
            <v>0</v>
          </cell>
          <cell r="AA394">
            <v>0</v>
          </cell>
          <cell r="AB394">
            <v>0</v>
          </cell>
          <cell r="AE394">
            <v>0</v>
          </cell>
          <cell r="AF394">
            <v>0</v>
          </cell>
          <cell r="AG394">
            <v>0</v>
          </cell>
          <cell r="AH394">
            <v>0</v>
          </cell>
          <cell r="AJ394">
            <v>0</v>
          </cell>
          <cell r="AK394">
            <v>0</v>
          </cell>
          <cell r="AL394">
            <v>0</v>
          </cell>
          <cell r="AM394">
            <v>0</v>
          </cell>
          <cell r="AN394">
            <v>0</v>
          </cell>
          <cell r="AO394">
            <v>0</v>
          </cell>
          <cell r="AP394">
            <v>0</v>
          </cell>
          <cell r="AQ394">
            <v>0</v>
          </cell>
          <cell r="AR394">
            <v>0</v>
          </cell>
          <cell r="AS394">
            <v>0</v>
          </cell>
          <cell r="AT394">
            <v>0</v>
          </cell>
          <cell r="AU394">
            <v>0</v>
          </cell>
          <cell r="AV394">
            <v>0</v>
          </cell>
          <cell r="AW394">
            <v>0</v>
          </cell>
          <cell r="AX394">
            <v>0</v>
          </cell>
          <cell r="AY394">
            <v>0</v>
          </cell>
          <cell r="AZ394">
            <v>0</v>
          </cell>
          <cell r="BA394">
            <v>0</v>
          </cell>
          <cell r="BB394">
            <v>0</v>
          </cell>
          <cell r="BC394">
            <v>0</v>
          </cell>
          <cell r="BD394">
            <v>0</v>
          </cell>
          <cell r="BE394">
            <v>0</v>
          </cell>
          <cell r="BF394">
            <v>0</v>
          </cell>
          <cell r="BG394">
            <v>1582</v>
          </cell>
        </row>
        <row r="395">
          <cell r="A395" t="str">
            <v>000818</v>
          </cell>
          <cell r="B395" t="str">
            <v>Kronoby ksamf.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Z395">
            <v>0</v>
          </cell>
          <cell r="AA395">
            <v>0</v>
          </cell>
          <cell r="AB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  <cell r="AP395">
            <v>0</v>
          </cell>
          <cell r="AQ395">
            <v>0</v>
          </cell>
          <cell r="AR395">
            <v>0</v>
          </cell>
          <cell r="AS395">
            <v>0</v>
          </cell>
          <cell r="AT395">
            <v>0</v>
          </cell>
          <cell r="AU395">
            <v>30000</v>
          </cell>
          <cell r="AV395">
            <v>30000</v>
          </cell>
          <cell r="AW395">
            <v>0</v>
          </cell>
          <cell r="AX395">
            <v>0</v>
          </cell>
          <cell r="AY395">
            <v>0</v>
          </cell>
          <cell r="AZ395">
            <v>0</v>
          </cell>
          <cell r="BA395">
            <v>0</v>
          </cell>
          <cell r="BB395">
            <v>0</v>
          </cell>
          <cell r="BC395">
            <v>0</v>
          </cell>
          <cell r="BD395">
            <v>30000</v>
          </cell>
          <cell r="BE395">
            <v>30000</v>
          </cell>
          <cell r="BF395">
            <v>19.255455712451862</v>
          </cell>
          <cell r="BG395">
            <v>1558</v>
          </cell>
        </row>
        <row r="396">
          <cell r="A396" t="str">
            <v>000819</v>
          </cell>
          <cell r="B396" t="str">
            <v>Kuopion ev.-lut. srky.</v>
          </cell>
          <cell r="K396">
            <v>0</v>
          </cell>
          <cell r="L396">
            <v>0</v>
          </cell>
          <cell r="M396">
            <v>0</v>
          </cell>
          <cell r="N396">
            <v>150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150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Z396">
            <v>0</v>
          </cell>
          <cell r="AA396">
            <v>0</v>
          </cell>
          <cell r="AB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N396">
            <v>0</v>
          </cell>
          <cell r="AO396">
            <v>0</v>
          </cell>
          <cell r="AP396">
            <v>0</v>
          </cell>
          <cell r="AQ396">
            <v>0</v>
          </cell>
          <cell r="AR396">
            <v>0</v>
          </cell>
          <cell r="AS396">
            <v>0</v>
          </cell>
          <cell r="AT396">
            <v>0</v>
          </cell>
          <cell r="AU396">
            <v>0</v>
          </cell>
          <cell r="AV396">
            <v>0</v>
          </cell>
          <cell r="AW396">
            <v>0</v>
          </cell>
          <cell r="AX396">
            <v>0</v>
          </cell>
          <cell r="AY396">
            <v>0</v>
          </cell>
          <cell r="AZ396">
            <v>150</v>
          </cell>
          <cell r="BA396">
            <v>0</v>
          </cell>
          <cell r="BB396">
            <v>0</v>
          </cell>
          <cell r="BC396">
            <v>0</v>
          </cell>
          <cell r="BD396">
            <v>0</v>
          </cell>
          <cell r="BE396">
            <v>150</v>
          </cell>
          <cell r="BF396">
            <v>6.6236863022167266E-3</v>
          </cell>
          <cell r="BG396">
            <v>22646</v>
          </cell>
        </row>
        <row r="397">
          <cell r="A397" t="str">
            <v>000820</v>
          </cell>
          <cell r="B397" t="str">
            <v>Lahden srky.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1330</v>
          </cell>
          <cell r="P397">
            <v>0</v>
          </cell>
          <cell r="Q397">
            <v>0</v>
          </cell>
          <cell r="R397">
            <v>0</v>
          </cell>
          <cell r="S397">
            <v>1330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5328.29</v>
          </cell>
          <cell r="Z397">
            <v>0</v>
          </cell>
          <cell r="AA397">
            <v>0</v>
          </cell>
          <cell r="AB397">
            <v>5328.29</v>
          </cell>
          <cell r="AE397">
            <v>0</v>
          </cell>
          <cell r="AF397">
            <v>0</v>
          </cell>
          <cell r="AG397">
            <v>0</v>
          </cell>
          <cell r="AH397">
            <v>0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N397">
            <v>0</v>
          </cell>
          <cell r="AO397">
            <v>0</v>
          </cell>
          <cell r="AP397">
            <v>0</v>
          </cell>
          <cell r="AQ397">
            <v>0</v>
          </cell>
          <cell r="AR397">
            <v>0</v>
          </cell>
          <cell r="AS397">
            <v>0</v>
          </cell>
          <cell r="AT397">
            <v>0</v>
          </cell>
          <cell r="AU397">
            <v>0</v>
          </cell>
          <cell r="AV397">
            <v>0</v>
          </cell>
          <cell r="AW397">
            <v>0</v>
          </cell>
          <cell r="AX397">
            <v>0</v>
          </cell>
          <cell r="AY397">
            <v>0</v>
          </cell>
          <cell r="AZ397">
            <v>0</v>
          </cell>
          <cell r="BA397">
            <v>6658.29</v>
          </cell>
          <cell r="BB397">
            <v>0</v>
          </cell>
          <cell r="BC397">
            <v>0</v>
          </cell>
          <cell r="BD397">
            <v>0</v>
          </cell>
          <cell r="BE397">
            <v>6658.29</v>
          </cell>
          <cell r="BF397">
            <v>1.3166482104014237</v>
          </cell>
          <cell r="BG397">
            <v>5057</v>
          </cell>
        </row>
        <row r="398">
          <cell r="A398" t="str">
            <v>000822</v>
          </cell>
          <cell r="B398" t="str">
            <v>Lappeenrannan srky.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Z398">
            <v>0</v>
          </cell>
          <cell r="AA398">
            <v>0</v>
          </cell>
          <cell r="AB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N398">
            <v>0</v>
          </cell>
          <cell r="AO398">
            <v>0</v>
          </cell>
          <cell r="AP398">
            <v>0</v>
          </cell>
          <cell r="AQ398">
            <v>0</v>
          </cell>
          <cell r="AR398">
            <v>0</v>
          </cell>
          <cell r="AS398">
            <v>0</v>
          </cell>
          <cell r="AT398">
            <v>0</v>
          </cell>
          <cell r="AU398">
            <v>0</v>
          </cell>
          <cell r="AV398">
            <v>0</v>
          </cell>
          <cell r="AW398">
            <v>0</v>
          </cell>
          <cell r="AX398">
            <v>0</v>
          </cell>
          <cell r="AY398">
            <v>0</v>
          </cell>
          <cell r="AZ398">
            <v>0</v>
          </cell>
          <cell r="BA398">
            <v>0</v>
          </cell>
          <cell r="BB398">
            <v>0</v>
          </cell>
          <cell r="BC398">
            <v>0</v>
          </cell>
          <cell r="BD398">
            <v>0</v>
          </cell>
          <cell r="BE398">
            <v>0</v>
          </cell>
          <cell r="BF398">
            <v>0</v>
          </cell>
          <cell r="BG398">
            <v>14399</v>
          </cell>
        </row>
        <row r="399">
          <cell r="A399" t="str">
            <v>000826</v>
          </cell>
          <cell r="B399" t="str">
            <v>Oulun ev.-lut. srky.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Z399">
            <v>0</v>
          </cell>
          <cell r="AA399">
            <v>0</v>
          </cell>
          <cell r="AB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P399">
            <v>0</v>
          </cell>
          <cell r="AQ399">
            <v>0</v>
          </cell>
          <cell r="AR399">
            <v>0</v>
          </cell>
          <cell r="AS399">
            <v>0</v>
          </cell>
          <cell r="AT399">
            <v>0</v>
          </cell>
          <cell r="AU399">
            <v>0</v>
          </cell>
          <cell r="AV399">
            <v>0</v>
          </cell>
          <cell r="AW399">
            <v>0</v>
          </cell>
          <cell r="AX399">
            <v>0</v>
          </cell>
          <cell r="AY399">
            <v>0</v>
          </cell>
          <cell r="AZ399">
            <v>0</v>
          </cell>
          <cell r="BA399">
            <v>0</v>
          </cell>
          <cell r="BB399">
            <v>0</v>
          </cell>
          <cell r="BC399">
            <v>0</v>
          </cell>
          <cell r="BD399">
            <v>0</v>
          </cell>
          <cell r="BE399">
            <v>0</v>
          </cell>
          <cell r="BF399">
            <v>0</v>
          </cell>
          <cell r="BG399">
            <v>38492</v>
          </cell>
        </row>
        <row r="400">
          <cell r="A400" t="str">
            <v>000827</v>
          </cell>
          <cell r="B400" t="str">
            <v>Pargas ksamf.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Z400">
            <v>0</v>
          </cell>
          <cell r="AA400">
            <v>0</v>
          </cell>
          <cell r="AB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N400">
            <v>0</v>
          </cell>
          <cell r="AO400">
            <v>0</v>
          </cell>
          <cell r="AP400">
            <v>0</v>
          </cell>
          <cell r="AQ400">
            <v>0</v>
          </cell>
          <cell r="AR400">
            <v>0</v>
          </cell>
          <cell r="AS400">
            <v>0</v>
          </cell>
          <cell r="AT400">
            <v>0</v>
          </cell>
          <cell r="AU400">
            <v>0</v>
          </cell>
          <cell r="AV400">
            <v>0</v>
          </cell>
          <cell r="AW400">
            <v>0</v>
          </cell>
          <cell r="AX400">
            <v>0</v>
          </cell>
          <cell r="AY400">
            <v>0</v>
          </cell>
          <cell r="AZ400">
            <v>0</v>
          </cell>
          <cell r="BA400">
            <v>0</v>
          </cell>
          <cell r="BB400">
            <v>0</v>
          </cell>
          <cell r="BC400">
            <v>0</v>
          </cell>
          <cell r="BD400">
            <v>0</v>
          </cell>
          <cell r="BE400">
            <v>0</v>
          </cell>
          <cell r="BF400">
            <v>0</v>
          </cell>
          <cell r="BG400">
            <v>20007</v>
          </cell>
        </row>
        <row r="401">
          <cell r="A401" t="str">
            <v>000828</v>
          </cell>
          <cell r="B401" t="str">
            <v>Pedersörenejdens ksamf.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Z401">
            <v>0</v>
          </cell>
          <cell r="AA401">
            <v>0</v>
          </cell>
          <cell r="AB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P401">
            <v>0</v>
          </cell>
          <cell r="AQ401">
            <v>0</v>
          </cell>
          <cell r="AR401">
            <v>0</v>
          </cell>
          <cell r="AS401">
            <v>0</v>
          </cell>
          <cell r="AT401">
            <v>0</v>
          </cell>
          <cell r="AU401">
            <v>0</v>
          </cell>
          <cell r="AV401">
            <v>0</v>
          </cell>
          <cell r="AW401">
            <v>0</v>
          </cell>
          <cell r="AX401">
            <v>0</v>
          </cell>
          <cell r="AY401">
            <v>0</v>
          </cell>
          <cell r="AZ401">
            <v>0</v>
          </cell>
          <cell r="BA401">
            <v>0</v>
          </cell>
          <cell r="BB401">
            <v>0</v>
          </cell>
          <cell r="BC401">
            <v>0</v>
          </cell>
          <cell r="BD401">
            <v>0</v>
          </cell>
          <cell r="BE401">
            <v>0</v>
          </cell>
          <cell r="BF401">
            <v>0</v>
          </cell>
          <cell r="BG401">
            <v>3132</v>
          </cell>
        </row>
        <row r="402">
          <cell r="A402" t="str">
            <v>000830</v>
          </cell>
          <cell r="B402" t="str">
            <v>Porin ev.-lut. srky.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Z402">
            <v>0</v>
          </cell>
          <cell r="AA402">
            <v>0</v>
          </cell>
          <cell r="AB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P402">
            <v>0</v>
          </cell>
          <cell r="AQ402">
            <v>0</v>
          </cell>
          <cell r="AR402">
            <v>0</v>
          </cell>
          <cell r="AS402">
            <v>0</v>
          </cell>
          <cell r="AT402">
            <v>0</v>
          </cell>
          <cell r="AU402">
            <v>0</v>
          </cell>
          <cell r="AV402">
            <v>0</v>
          </cell>
          <cell r="AW402">
            <v>0</v>
          </cell>
          <cell r="AX402">
            <v>0</v>
          </cell>
          <cell r="AY402">
            <v>0</v>
          </cell>
          <cell r="AZ402">
            <v>0</v>
          </cell>
          <cell r="BA402">
            <v>0</v>
          </cell>
          <cell r="BB402">
            <v>0</v>
          </cell>
          <cell r="BC402">
            <v>0</v>
          </cell>
          <cell r="BD402">
            <v>0</v>
          </cell>
          <cell r="BE402">
            <v>0</v>
          </cell>
          <cell r="BF402">
            <v>0</v>
          </cell>
          <cell r="BG402">
            <v>12897</v>
          </cell>
        </row>
        <row r="403">
          <cell r="A403" t="str">
            <v>000831</v>
          </cell>
          <cell r="B403" t="str">
            <v>Porvoon srky.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Z403">
            <v>0</v>
          </cell>
          <cell r="AA403">
            <v>0</v>
          </cell>
          <cell r="AB403">
            <v>0</v>
          </cell>
          <cell r="AE403">
            <v>0</v>
          </cell>
          <cell r="AF403">
            <v>0</v>
          </cell>
          <cell r="AG403">
            <v>0</v>
          </cell>
          <cell r="AH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P403">
            <v>0</v>
          </cell>
          <cell r="AQ403">
            <v>0</v>
          </cell>
          <cell r="AR403">
            <v>0</v>
          </cell>
          <cell r="AS403">
            <v>0</v>
          </cell>
          <cell r="AT403">
            <v>0</v>
          </cell>
          <cell r="AU403">
            <v>0</v>
          </cell>
          <cell r="AV403">
            <v>0</v>
          </cell>
          <cell r="AW403">
            <v>0</v>
          </cell>
          <cell r="AX403">
            <v>0</v>
          </cell>
          <cell r="AY403">
            <v>0</v>
          </cell>
          <cell r="AZ403">
            <v>0</v>
          </cell>
          <cell r="BA403">
            <v>0</v>
          </cell>
          <cell r="BB403">
            <v>0</v>
          </cell>
          <cell r="BC403">
            <v>0</v>
          </cell>
          <cell r="BD403">
            <v>0</v>
          </cell>
          <cell r="BE403">
            <v>0</v>
          </cell>
          <cell r="BF403">
            <v>0</v>
          </cell>
          <cell r="BG403">
            <v>2898</v>
          </cell>
        </row>
        <row r="404">
          <cell r="A404" t="str">
            <v>000835</v>
          </cell>
          <cell r="B404" t="str">
            <v>Sipoon srky.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Z404">
            <v>0</v>
          </cell>
          <cell r="AA404">
            <v>0</v>
          </cell>
          <cell r="AB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2391</v>
          </cell>
          <cell r="AJ404">
            <v>0</v>
          </cell>
          <cell r="AK404">
            <v>0</v>
          </cell>
          <cell r="AL404">
            <v>0</v>
          </cell>
          <cell r="AM404">
            <v>2391</v>
          </cell>
          <cell r="AN404">
            <v>0</v>
          </cell>
          <cell r="AO404">
            <v>0</v>
          </cell>
          <cell r="AP404">
            <v>0</v>
          </cell>
          <cell r="AQ404">
            <v>0</v>
          </cell>
          <cell r="AR404">
            <v>0</v>
          </cell>
          <cell r="AS404">
            <v>0</v>
          </cell>
          <cell r="AT404">
            <v>0</v>
          </cell>
          <cell r="AU404">
            <v>0</v>
          </cell>
          <cell r="AV404">
            <v>0</v>
          </cell>
          <cell r="AW404">
            <v>0</v>
          </cell>
          <cell r="AX404">
            <v>0</v>
          </cell>
          <cell r="AY404">
            <v>0</v>
          </cell>
          <cell r="AZ404">
            <v>0</v>
          </cell>
          <cell r="BA404">
            <v>2391</v>
          </cell>
          <cell r="BB404">
            <v>0</v>
          </cell>
          <cell r="BC404">
            <v>0</v>
          </cell>
          <cell r="BD404">
            <v>0</v>
          </cell>
          <cell r="BE404">
            <v>2391</v>
          </cell>
          <cell r="BF404">
            <v>0.55995316159250585</v>
          </cell>
          <cell r="BG404">
            <v>4270</v>
          </cell>
        </row>
        <row r="405">
          <cell r="A405" t="str">
            <v>000837</v>
          </cell>
          <cell r="B405" t="str">
            <v>Tampereen ev.-lut. srky.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2099.2799999999997</v>
          </cell>
          <cell r="Y405">
            <v>0</v>
          </cell>
          <cell r="Z405">
            <v>0</v>
          </cell>
          <cell r="AA405">
            <v>0</v>
          </cell>
          <cell r="AB405">
            <v>2099.2799999999997</v>
          </cell>
          <cell r="AE405">
            <v>0</v>
          </cell>
          <cell r="AF405">
            <v>0</v>
          </cell>
          <cell r="AG405">
            <v>0</v>
          </cell>
          <cell r="AH405">
            <v>0</v>
          </cell>
          <cell r="AJ405">
            <v>2338</v>
          </cell>
          <cell r="AK405">
            <v>0</v>
          </cell>
          <cell r="AL405">
            <v>0</v>
          </cell>
          <cell r="AM405">
            <v>2338</v>
          </cell>
          <cell r="AN405">
            <v>0</v>
          </cell>
          <cell r="AO405">
            <v>0</v>
          </cell>
          <cell r="AP405">
            <v>0</v>
          </cell>
          <cell r="AQ405">
            <v>0</v>
          </cell>
          <cell r="AR405">
            <v>162667.54</v>
          </cell>
          <cell r="AS405">
            <v>0</v>
          </cell>
          <cell r="AT405">
            <v>0</v>
          </cell>
          <cell r="AU405">
            <v>0</v>
          </cell>
          <cell r="AV405">
            <v>162667.54</v>
          </cell>
          <cell r="AW405">
            <v>0</v>
          </cell>
          <cell r="AX405">
            <v>0</v>
          </cell>
          <cell r="AY405">
            <v>0</v>
          </cell>
          <cell r="AZ405">
            <v>0</v>
          </cell>
          <cell r="BA405">
            <v>164766.82</v>
          </cell>
          <cell r="BB405">
            <v>2338</v>
          </cell>
          <cell r="BC405">
            <v>0</v>
          </cell>
          <cell r="BD405">
            <v>0</v>
          </cell>
          <cell r="BE405">
            <v>167104.82</v>
          </cell>
          <cell r="BF405">
            <v>22.778737731733916</v>
          </cell>
          <cell r="BG405">
            <v>7336</v>
          </cell>
        </row>
        <row r="406">
          <cell r="A406" t="str">
            <v>000839</v>
          </cell>
          <cell r="B406" t="str">
            <v>Turun ja Kaarinan srky.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2384.92</v>
          </cell>
          <cell r="Y406">
            <v>199.5</v>
          </cell>
          <cell r="Z406">
            <v>0</v>
          </cell>
          <cell r="AA406">
            <v>0</v>
          </cell>
          <cell r="AB406">
            <v>2584.42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P406">
            <v>0</v>
          </cell>
          <cell r="AQ406">
            <v>0</v>
          </cell>
          <cell r="AR406">
            <v>0</v>
          </cell>
          <cell r="AS406">
            <v>0</v>
          </cell>
          <cell r="AT406">
            <v>0</v>
          </cell>
          <cell r="AU406">
            <v>0</v>
          </cell>
          <cell r="AV406">
            <v>0</v>
          </cell>
          <cell r="AW406">
            <v>0</v>
          </cell>
          <cell r="AX406">
            <v>0</v>
          </cell>
          <cell r="AY406">
            <v>0</v>
          </cell>
          <cell r="AZ406">
            <v>0</v>
          </cell>
          <cell r="BA406">
            <v>2384.92</v>
          </cell>
          <cell r="BB406">
            <v>199.5</v>
          </cell>
          <cell r="BC406">
            <v>0</v>
          </cell>
          <cell r="BD406">
            <v>0</v>
          </cell>
          <cell r="BE406">
            <v>2584.42</v>
          </cell>
          <cell r="BF406">
            <v>8.8313969382176061E-2</v>
          </cell>
          <cell r="BG406">
            <v>29264</v>
          </cell>
        </row>
        <row r="407">
          <cell r="A407" t="str">
            <v>000841</v>
          </cell>
          <cell r="B407" t="str">
            <v>Vaasan srky.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900</v>
          </cell>
          <cell r="Z407">
            <v>0</v>
          </cell>
          <cell r="AA407">
            <v>0</v>
          </cell>
          <cell r="AB407">
            <v>900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P407">
            <v>0</v>
          </cell>
          <cell r="AQ407">
            <v>0</v>
          </cell>
          <cell r="AR407">
            <v>0</v>
          </cell>
          <cell r="AS407">
            <v>0</v>
          </cell>
          <cell r="AT407">
            <v>0</v>
          </cell>
          <cell r="AU407">
            <v>0</v>
          </cell>
          <cell r="AV407">
            <v>0</v>
          </cell>
          <cell r="AW407">
            <v>0</v>
          </cell>
          <cell r="AX407">
            <v>0</v>
          </cell>
          <cell r="AY407">
            <v>0</v>
          </cell>
          <cell r="AZ407">
            <v>0</v>
          </cell>
          <cell r="BA407">
            <v>0</v>
          </cell>
          <cell r="BB407">
            <v>900</v>
          </cell>
          <cell r="BC407">
            <v>0</v>
          </cell>
          <cell r="BD407">
            <v>0</v>
          </cell>
          <cell r="BE407">
            <v>900</v>
          </cell>
          <cell r="BF407">
            <v>7.0660281070895808E-2</v>
          </cell>
          <cell r="BG407">
            <v>12737</v>
          </cell>
        </row>
        <row r="408">
          <cell r="A408" t="str">
            <v>000844</v>
          </cell>
          <cell r="B408" t="str">
            <v>Vantaan srky.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2093.71</v>
          </cell>
          <cell r="Y408">
            <v>0</v>
          </cell>
          <cell r="Z408">
            <v>0</v>
          </cell>
          <cell r="AA408">
            <v>0</v>
          </cell>
          <cell r="AB408">
            <v>2093.71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J408">
            <v>62839</v>
          </cell>
          <cell r="AK408">
            <v>0</v>
          </cell>
          <cell r="AL408">
            <v>0</v>
          </cell>
          <cell r="AM408">
            <v>62839</v>
          </cell>
          <cell r="AN408">
            <v>0</v>
          </cell>
          <cell r="AO408">
            <v>0</v>
          </cell>
          <cell r="AP408">
            <v>0</v>
          </cell>
          <cell r="AQ408">
            <v>0</v>
          </cell>
          <cell r="AR408">
            <v>0</v>
          </cell>
          <cell r="AS408">
            <v>0</v>
          </cell>
          <cell r="AT408">
            <v>0</v>
          </cell>
          <cell r="AU408">
            <v>90000</v>
          </cell>
          <cell r="AV408">
            <v>90000</v>
          </cell>
          <cell r="AW408">
            <v>0</v>
          </cell>
          <cell r="AX408">
            <v>0</v>
          </cell>
          <cell r="AY408">
            <v>0</v>
          </cell>
          <cell r="AZ408">
            <v>0</v>
          </cell>
          <cell r="BA408">
            <v>2093.71</v>
          </cell>
          <cell r="BB408">
            <v>62839</v>
          </cell>
          <cell r="BC408">
            <v>0</v>
          </cell>
          <cell r="BD408">
            <v>90000</v>
          </cell>
          <cell r="BE408">
            <v>154932.71</v>
          </cell>
          <cell r="BF408">
            <v>14.70647460844803</v>
          </cell>
          <cell r="BG408">
            <v>10535</v>
          </cell>
        </row>
        <row r="409">
          <cell r="A409" t="str">
            <v>000846</v>
          </cell>
          <cell r="B409" t="str">
            <v>Kauniaisten srky.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Z409">
            <v>0</v>
          </cell>
          <cell r="AA409">
            <v>0</v>
          </cell>
          <cell r="AB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P409">
            <v>0</v>
          </cell>
          <cell r="AQ409">
            <v>0</v>
          </cell>
          <cell r="AR409">
            <v>0</v>
          </cell>
          <cell r="AS409">
            <v>0</v>
          </cell>
          <cell r="AT409">
            <v>0</v>
          </cell>
          <cell r="AU409">
            <v>197202.31</v>
          </cell>
          <cell r="AV409">
            <v>197202.31</v>
          </cell>
          <cell r="AW409">
            <v>0</v>
          </cell>
          <cell r="AX409">
            <v>0</v>
          </cell>
          <cell r="AY409">
            <v>0</v>
          </cell>
          <cell r="AZ409">
            <v>0</v>
          </cell>
          <cell r="BA409">
            <v>0</v>
          </cell>
          <cell r="BB409">
            <v>0</v>
          </cell>
          <cell r="BC409">
            <v>0</v>
          </cell>
          <cell r="BD409">
            <v>197202.31</v>
          </cell>
          <cell r="BE409">
            <v>197202.31</v>
          </cell>
          <cell r="BF409">
            <v>77.945577075098811</v>
          </cell>
          <cell r="BG409">
            <v>2530</v>
          </cell>
        </row>
        <row r="410">
          <cell r="A410" t="str">
            <v>000847</v>
          </cell>
          <cell r="B410" t="str">
            <v>Kristinestads ksamf.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Z410">
            <v>0</v>
          </cell>
          <cell r="AA410">
            <v>0</v>
          </cell>
          <cell r="AB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P410">
            <v>0</v>
          </cell>
          <cell r="AQ410">
            <v>0</v>
          </cell>
          <cell r="AR410">
            <v>0</v>
          </cell>
          <cell r="AS410">
            <v>0</v>
          </cell>
          <cell r="AT410">
            <v>0</v>
          </cell>
          <cell r="AU410">
            <v>0</v>
          </cell>
          <cell r="AV410">
            <v>0</v>
          </cell>
          <cell r="AW410">
            <v>0</v>
          </cell>
          <cell r="AX410">
            <v>0</v>
          </cell>
          <cell r="AY410">
            <v>0</v>
          </cell>
          <cell r="AZ410">
            <v>0</v>
          </cell>
          <cell r="BA410">
            <v>0</v>
          </cell>
          <cell r="BB410">
            <v>0</v>
          </cell>
          <cell r="BC410">
            <v>0</v>
          </cell>
          <cell r="BD410">
            <v>0</v>
          </cell>
          <cell r="BE410">
            <v>0</v>
          </cell>
          <cell r="BG410">
            <v>41390</v>
          </cell>
        </row>
        <row r="411">
          <cell r="A411" t="str">
            <v>000853</v>
          </cell>
          <cell r="B411" t="str">
            <v>Korsholms ksamf.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Z411">
            <v>0</v>
          </cell>
          <cell r="AA411">
            <v>0</v>
          </cell>
          <cell r="AB411">
            <v>0</v>
          </cell>
          <cell r="AE411">
            <v>0</v>
          </cell>
          <cell r="AF411">
            <v>0</v>
          </cell>
          <cell r="AG411">
            <v>0</v>
          </cell>
          <cell r="AH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P411">
            <v>0</v>
          </cell>
          <cell r="AQ411">
            <v>0</v>
          </cell>
          <cell r="AR411">
            <v>0</v>
          </cell>
          <cell r="AS411">
            <v>0</v>
          </cell>
          <cell r="AT411">
            <v>0</v>
          </cell>
          <cell r="AU411">
            <v>0</v>
          </cell>
          <cell r="AV411">
            <v>0</v>
          </cell>
          <cell r="AW411">
            <v>0</v>
          </cell>
          <cell r="AX411">
            <v>0</v>
          </cell>
          <cell r="AY411">
            <v>0</v>
          </cell>
          <cell r="AZ411">
            <v>0</v>
          </cell>
          <cell r="BA411">
            <v>0</v>
          </cell>
          <cell r="BB411">
            <v>0</v>
          </cell>
          <cell r="BC411">
            <v>0</v>
          </cell>
          <cell r="BD411">
            <v>0</v>
          </cell>
          <cell r="BE411">
            <v>0</v>
          </cell>
          <cell r="BG411">
            <v>95598</v>
          </cell>
        </row>
        <row r="412">
          <cell r="A412" t="str">
            <v>000860</v>
          </cell>
          <cell r="B412" t="str">
            <v>Malax ksamf.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Z412">
            <v>0</v>
          </cell>
          <cell r="AA412">
            <v>0</v>
          </cell>
          <cell r="AB412">
            <v>0</v>
          </cell>
          <cell r="AE412">
            <v>0</v>
          </cell>
          <cell r="AF412">
            <v>0</v>
          </cell>
          <cell r="AG412">
            <v>0</v>
          </cell>
          <cell r="AH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P412">
            <v>0</v>
          </cell>
          <cell r="AQ412">
            <v>0</v>
          </cell>
          <cell r="AR412">
            <v>0</v>
          </cell>
          <cell r="AS412">
            <v>0</v>
          </cell>
          <cell r="AT412">
            <v>0</v>
          </cell>
          <cell r="AU412">
            <v>0</v>
          </cell>
          <cell r="AV412">
            <v>0</v>
          </cell>
          <cell r="AW412">
            <v>0</v>
          </cell>
          <cell r="AX412">
            <v>0</v>
          </cell>
          <cell r="AY412">
            <v>0</v>
          </cell>
          <cell r="AZ412">
            <v>0</v>
          </cell>
          <cell r="BA412">
            <v>0</v>
          </cell>
          <cell r="BB412">
            <v>0</v>
          </cell>
          <cell r="BC412">
            <v>0</v>
          </cell>
          <cell r="BD412">
            <v>0</v>
          </cell>
          <cell r="BE412">
            <v>0</v>
          </cell>
          <cell r="BG412">
            <v>19808</v>
          </cell>
        </row>
        <row r="413">
          <cell r="A413" t="str">
            <v>000866</v>
          </cell>
          <cell r="B413" t="str">
            <v>Siuntion srky.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Z413">
            <v>0</v>
          </cell>
          <cell r="AA413">
            <v>0</v>
          </cell>
          <cell r="AB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>
            <v>0</v>
          </cell>
          <cell r="AQ413">
            <v>0</v>
          </cell>
          <cell r="AR413">
            <v>0</v>
          </cell>
          <cell r="AS413">
            <v>0</v>
          </cell>
          <cell r="AT413">
            <v>0</v>
          </cell>
          <cell r="AU413">
            <v>0</v>
          </cell>
          <cell r="AV413">
            <v>0</v>
          </cell>
          <cell r="AW413">
            <v>0</v>
          </cell>
          <cell r="AX413">
            <v>0</v>
          </cell>
          <cell r="AY413">
            <v>0</v>
          </cell>
          <cell r="AZ413">
            <v>0</v>
          </cell>
          <cell r="BA413">
            <v>0</v>
          </cell>
          <cell r="BB413">
            <v>0</v>
          </cell>
          <cell r="BC413">
            <v>0</v>
          </cell>
          <cell r="BD413">
            <v>0</v>
          </cell>
          <cell r="BE413">
            <v>0</v>
          </cell>
          <cell r="BG413">
            <v>8014</v>
          </cell>
        </row>
        <row r="414">
          <cell r="A414" t="str">
            <v>001001</v>
          </cell>
          <cell r="B414" t="str">
            <v>Salo</v>
          </cell>
          <cell r="K414">
            <v>40125.89</v>
          </cell>
          <cell r="L414">
            <v>3538.4</v>
          </cell>
          <cell r="M414">
            <v>0</v>
          </cell>
          <cell r="N414">
            <v>3218</v>
          </cell>
          <cell r="O414">
            <v>13473.7</v>
          </cell>
          <cell r="P414">
            <v>4650</v>
          </cell>
          <cell r="Q414">
            <v>6818</v>
          </cell>
          <cell r="R414">
            <v>56517.59</v>
          </cell>
          <cell r="S414">
            <v>128341.58</v>
          </cell>
          <cell r="T414">
            <v>54609.250000000007</v>
          </cell>
          <cell r="U414">
            <v>1898.78</v>
          </cell>
          <cell r="V414">
            <v>0</v>
          </cell>
          <cell r="W414">
            <v>1449.09</v>
          </cell>
          <cell r="X414">
            <v>9530.66</v>
          </cell>
          <cell r="Y414">
            <v>3329.37</v>
          </cell>
          <cell r="Z414">
            <v>11796.88</v>
          </cell>
          <cell r="AA414">
            <v>39023.066529893971</v>
          </cell>
          <cell r="AB414">
            <v>121637.09652989397</v>
          </cell>
          <cell r="AE414">
            <v>75000</v>
          </cell>
          <cell r="AF414">
            <v>840</v>
          </cell>
          <cell r="AG414">
            <v>0</v>
          </cell>
          <cell r="AH414">
            <v>2500</v>
          </cell>
          <cell r="AI414">
            <v>18000</v>
          </cell>
          <cell r="AJ414">
            <v>5000</v>
          </cell>
          <cell r="AK414">
            <v>11500</v>
          </cell>
          <cell r="AL414">
            <v>19162</v>
          </cell>
          <cell r="AM414">
            <v>132002</v>
          </cell>
          <cell r="AN414">
            <v>85086.590000000011</v>
          </cell>
          <cell r="AO414">
            <v>0</v>
          </cell>
          <cell r="AP414">
            <v>0</v>
          </cell>
          <cell r="AQ414">
            <v>0</v>
          </cell>
          <cell r="AR414">
            <v>0</v>
          </cell>
          <cell r="AS414">
            <v>0</v>
          </cell>
          <cell r="AT414">
            <v>0</v>
          </cell>
          <cell r="AU414">
            <v>0</v>
          </cell>
          <cell r="AV414">
            <v>85086.590000000011</v>
          </cell>
          <cell r="AW414">
            <v>254821.73000000004</v>
          </cell>
          <cell r="AX414">
            <v>6277.18</v>
          </cell>
          <cell r="AY414">
            <v>0</v>
          </cell>
          <cell r="AZ414">
            <v>7167.09</v>
          </cell>
          <cell r="BA414">
            <v>41004.36</v>
          </cell>
          <cell r="BB414">
            <v>12979.369999999999</v>
          </cell>
          <cell r="BC414">
            <v>30114.879999999997</v>
          </cell>
          <cell r="BD414">
            <v>114702.65652989397</v>
          </cell>
          <cell r="BE414">
            <v>467067.26652989403</v>
          </cell>
          <cell r="BG414">
            <v>11737</v>
          </cell>
        </row>
        <row r="415">
          <cell r="A415" t="str">
            <v>001002</v>
          </cell>
          <cell r="B415" t="str">
            <v>Jyväskylä</v>
          </cell>
          <cell r="K415">
            <v>71868.720000000016</v>
          </cell>
          <cell r="L415">
            <v>20854.78</v>
          </cell>
          <cell r="M415">
            <v>0</v>
          </cell>
          <cell r="N415">
            <v>17827.02</v>
          </cell>
          <cell r="O415">
            <v>61679.3</v>
          </cell>
          <cell r="P415">
            <v>50886.239999999998</v>
          </cell>
          <cell r="Q415">
            <v>22227.47</v>
          </cell>
          <cell r="R415">
            <v>213465.84</v>
          </cell>
          <cell r="S415">
            <v>458809.37</v>
          </cell>
          <cell r="T415">
            <v>86441.399999999965</v>
          </cell>
          <cell r="U415">
            <v>7790.14</v>
          </cell>
          <cell r="V415">
            <v>0</v>
          </cell>
          <cell r="W415">
            <v>10330.959999999999</v>
          </cell>
          <cell r="X415">
            <v>3428.61</v>
          </cell>
          <cell r="Y415">
            <v>13945.49</v>
          </cell>
          <cell r="Z415">
            <v>2053.37</v>
          </cell>
          <cell r="AA415">
            <v>44785.067536666465</v>
          </cell>
          <cell r="AB415">
            <v>168775.03753666644</v>
          </cell>
          <cell r="AE415">
            <v>294529.99000000005</v>
          </cell>
          <cell r="AF415">
            <v>27276</v>
          </cell>
          <cell r="AG415">
            <v>0</v>
          </cell>
          <cell r="AH415">
            <v>37486</v>
          </cell>
          <cell r="AI415">
            <v>58906</v>
          </cell>
          <cell r="AJ415">
            <v>80326</v>
          </cell>
          <cell r="AK415">
            <v>37486</v>
          </cell>
          <cell r="AL415">
            <v>127779</v>
          </cell>
          <cell r="AM415">
            <v>663788.99</v>
          </cell>
          <cell r="AN415">
            <v>0</v>
          </cell>
          <cell r="AO415">
            <v>0</v>
          </cell>
          <cell r="AP415">
            <v>0</v>
          </cell>
          <cell r="AQ415">
            <v>0</v>
          </cell>
          <cell r="AR415">
            <v>0</v>
          </cell>
          <cell r="AS415">
            <v>0</v>
          </cell>
          <cell r="AT415">
            <v>0</v>
          </cell>
          <cell r="AU415">
            <v>0</v>
          </cell>
          <cell r="AV415">
            <v>0</v>
          </cell>
          <cell r="AW415">
            <v>452840.11000000004</v>
          </cell>
          <cell r="AX415">
            <v>55920.92</v>
          </cell>
          <cell r="AY415">
            <v>0</v>
          </cell>
          <cell r="AZ415">
            <v>65643.98</v>
          </cell>
          <cell r="BA415">
            <v>124013.91</v>
          </cell>
          <cell r="BB415">
            <v>145157.72999999998</v>
          </cell>
          <cell r="BC415">
            <v>61766.84</v>
          </cell>
          <cell r="BD415">
            <v>386029.90753666649</v>
          </cell>
          <cell r="BE415">
            <v>1291373.3975366666</v>
          </cell>
          <cell r="BG415">
            <v>5544</v>
          </cell>
        </row>
        <row r="416">
          <cell r="A416" t="str">
            <v>001003</v>
          </cell>
          <cell r="B416" t="str">
            <v>Sastamala</v>
          </cell>
          <cell r="K416">
            <v>14267.47</v>
          </cell>
          <cell r="L416">
            <v>60001.72</v>
          </cell>
          <cell r="M416">
            <v>0</v>
          </cell>
          <cell r="N416">
            <v>3839.52</v>
          </cell>
          <cell r="O416">
            <v>15495.3</v>
          </cell>
          <cell r="P416">
            <v>3502</v>
          </cell>
          <cell r="Q416">
            <v>7105</v>
          </cell>
          <cell r="R416">
            <v>27126.039999999997</v>
          </cell>
          <cell r="S416">
            <v>131337.05000000002</v>
          </cell>
          <cell r="T416">
            <v>25059.740000000009</v>
          </cell>
          <cell r="U416">
            <v>17854.59</v>
          </cell>
          <cell r="V416">
            <v>0</v>
          </cell>
          <cell r="W416">
            <v>6176.91</v>
          </cell>
          <cell r="X416">
            <v>6885.05</v>
          </cell>
          <cell r="Y416">
            <v>5780.51</v>
          </cell>
          <cell r="Z416">
            <v>4585.09</v>
          </cell>
          <cell r="AA416">
            <v>21606.350526519502</v>
          </cell>
          <cell r="AB416">
            <v>87948.240526519512</v>
          </cell>
          <cell r="AE416">
            <v>4250</v>
          </cell>
          <cell r="AF416">
            <v>5312</v>
          </cell>
          <cell r="AG416">
            <v>0</v>
          </cell>
          <cell r="AH416">
            <v>1062</v>
          </cell>
          <cell r="AI416">
            <v>3190</v>
          </cell>
          <cell r="AJ416">
            <v>1062</v>
          </cell>
          <cell r="AK416">
            <v>1062</v>
          </cell>
          <cell r="AL416">
            <v>1062</v>
          </cell>
          <cell r="AM416">
            <v>17000</v>
          </cell>
          <cell r="AN416">
            <v>20549.38</v>
          </cell>
          <cell r="AO416">
            <v>0</v>
          </cell>
          <cell r="AP416">
            <v>0</v>
          </cell>
          <cell r="AQ416">
            <v>0</v>
          </cell>
          <cell r="AR416">
            <v>0</v>
          </cell>
          <cell r="AS416">
            <v>0</v>
          </cell>
          <cell r="AT416">
            <v>65000</v>
          </cell>
          <cell r="AU416">
            <v>0</v>
          </cell>
          <cell r="AV416">
            <v>85549.38</v>
          </cell>
          <cell r="AW416">
            <v>64126.590000000011</v>
          </cell>
          <cell r="AX416">
            <v>83168.31</v>
          </cell>
          <cell r="AY416">
            <v>0</v>
          </cell>
          <cell r="AZ416">
            <v>11078.43</v>
          </cell>
          <cell r="BA416">
            <v>25570.35</v>
          </cell>
          <cell r="BB416">
            <v>10344.51</v>
          </cell>
          <cell r="BC416">
            <v>77752.09</v>
          </cell>
          <cell r="BD416">
            <v>49794.390526519499</v>
          </cell>
          <cell r="BE416">
            <v>321834.67052651953</v>
          </cell>
          <cell r="BG416">
            <v>6698</v>
          </cell>
        </row>
        <row r="417">
          <cell r="A417" t="str">
            <v>001004</v>
          </cell>
          <cell r="B417" t="str">
            <v>Mänttä-Vilppula</v>
          </cell>
          <cell r="K417">
            <v>8377.7999999999993</v>
          </cell>
          <cell r="L417">
            <v>80</v>
          </cell>
          <cell r="M417">
            <v>0</v>
          </cell>
          <cell r="N417">
            <v>1655</v>
          </cell>
          <cell r="O417">
            <v>6884.9</v>
          </cell>
          <cell r="P417">
            <v>133.5</v>
          </cell>
          <cell r="Q417">
            <v>3680.9</v>
          </cell>
          <cell r="R417">
            <v>14008</v>
          </cell>
          <cell r="S417">
            <v>34820.1</v>
          </cell>
          <cell r="T417">
            <v>6386.2</v>
          </cell>
          <cell r="U417">
            <v>16548.48</v>
          </cell>
          <cell r="V417">
            <v>0</v>
          </cell>
          <cell r="W417">
            <v>205.76</v>
          </cell>
          <cell r="X417">
            <v>950.72</v>
          </cell>
          <cell r="Y417">
            <v>4382.82</v>
          </cell>
          <cell r="Z417">
            <v>6649.87</v>
          </cell>
          <cell r="AA417">
            <v>3358.2311111419776</v>
          </cell>
          <cell r="AB417">
            <v>38482.081111141975</v>
          </cell>
          <cell r="AE417">
            <v>4500</v>
          </cell>
          <cell r="AF417">
            <v>8500</v>
          </cell>
          <cell r="AG417">
            <v>0</v>
          </cell>
          <cell r="AH417">
            <v>1350</v>
          </cell>
          <cell r="AI417">
            <v>1200</v>
          </cell>
          <cell r="AJ417">
            <v>8500</v>
          </cell>
          <cell r="AK417">
            <v>5000</v>
          </cell>
          <cell r="AL417">
            <v>1330</v>
          </cell>
          <cell r="AM417">
            <v>30380</v>
          </cell>
          <cell r="AN417">
            <v>0</v>
          </cell>
          <cell r="AO417">
            <v>0</v>
          </cell>
          <cell r="AP417">
            <v>0</v>
          </cell>
          <cell r="AQ417">
            <v>0</v>
          </cell>
          <cell r="AR417">
            <v>0</v>
          </cell>
          <cell r="AS417">
            <v>0</v>
          </cell>
          <cell r="AT417">
            <v>0</v>
          </cell>
          <cell r="AU417">
            <v>0</v>
          </cell>
          <cell r="AV417">
            <v>0</v>
          </cell>
          <cell r="AW417">
            <v>19264</v>
          </cell>
          <cell r="AX417">
            <v>25128.48</v>
          </cell>
          <cell r="AY417">
            <v>0</v>
          </cell>
          <cell r="AZ417">
            <v>3210.76</v>
          </cell>
          <cell r="BA417">
            <v>9035.619999999999</v>
          </cell>
          <cell r="BB417">
            <v>13016.32</v>
          </cell>
          <cell r="BC417">
            <v>15330.77</v>
          </cell>
          <cell r="BD417">
            <v>18696.231111141977</v>
          </cell>
          <cell r="BE417">
            <v>103682.18111114198</v>
          </cell>
          <cell r="BG417">
            <v>8236</v>
          </cell>
        </row>
        <row r="418">
          <cell r="A418" t="str">
            <v>001005</v>
          </cell>
          <cell r="B418" t="str">
            <v>Johannes</v>
          </cell>
          <cell r="K418">
            <v>22895.98</v>
          </cell>
          <cell r="L418">
            <v>0</v>
          </cell>
          <cell r="M418">
            <v>8452.7900000000009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69253.260000000009</v>
          </cell>
          <cell r="S418">
            <v>100602.03000000001</v>
          </cell>
          <cell r="T418">
            <v>9466.0499999999993</v>
          </cell>
          <cell r="U418">
            <v>0</v>
          </cell>
          <cell r="V418">
            <v>500.12</v>
          </cell>
          <cell r="W418">
            <v>3979.6</v>
          </cell>
          <cell r="X418">
            <v>0</v>
          </cell>
          <cell r="Y418">
            <v>0</v>
          </cell>
          <cell r="Z418">
            <v>0</v>
          </cell>
          <cell r="AA418">
            <v>17515.160916933775</v>
          </cell>
          <cell r="AB418">
            <v>31460.930916933776</v>
          </cell>
          <cell r="AE418">
            <v>72881.63</v>
          </cell>
          <cell r="AF418">
            <v>0</v>
          </cell>
          <cell r="AG418">
            <v>0</v>
          </cell>
          <cell r="AH418">
            <v>5041.76</v>
          </cell>
          <cell r="AJ418">
            <v>0</v>
          </cell>
          <cell r="AK418">
            <v>0</v>
          </cell>
          <cell r="AL418">
            <v>38366.639999999999</v>
          </cell>
          <cell r="AM418">
            <v>116290.03</v>
          </cell>
          <cell r="AN418">
            <v>0</v>
          </cell>
          <cell r="AO418">
            <v>0</v>
          </cell>
          <cell r="AP418">
            <v>0</v>
          </cell>
          <cell r="AQ418">
            <v>0</v>
          </cell>
          <cell r="AR418">
            <v>0</v>
          </cell>
          <cell r="AS418">
            <v>0</v>
          </cell>
          <cell r="AT418">
            <v>0</v>
          </cell>
          <cell r="AU418">
            <v>0</v>
          </cell>
          <cell r="AV418">
            <v>0</v>
          </cell>
          <cell r="AW418">
            <v>105243.66</v>
          </cell>
          <cell r="AX418">
            <v>0</v>
          </cell>
          <cell r="AY418">
            <v>8952.9100000000017</v>
          </cell>
          <cell r="AZ418">
            <v>9021.36</v>
          </cell>
          <cell r="BA418">
            <v>0</v>
          </cell>
          <cell r="BB418">
            <v>0</v>
          </cell>
          <cell r="BC418">
            <v>0</v>
          </cell>
          <cell r="BD418">
            <v>125135.06091693378</v>
          </cell>
          <cell r="BE418">
            <v>248352.99091693381</v>
          </cell>
          <cell r="BG418">
            <v>4273</v>
          </cell>
        </row>
        <row r="419">
          <cell r="A419" t="str">
            <v>001006</v>
          </cell>
          <cell r="B419" t="str">
            <v>Kimitoöns förs.</v>
          </cell>
          <cell r="K419">
            <v>9572.7099999999991</v>
          </cell>
          <cell r="L419">
            <v>0</v>
          </cell>
          <cell r="M419">
            <v>0</v>
          </cell>
          <cell r="N419">
            <v>130</v>
          </cell>
          <cell r="O419">
            <v>0</v>
          </cell>
          <cell r="P419">
            <v>170</v>
          </cell>
          <cell r="Q419">
            <v>0</v>
          </cell>
          <cell r="R419">
            <v>8793.19</v>
          </cell>
          <cell r="S419">
            <v>18665.900000000001</v>
          </cell>
          <cell r="T419">
            <v>11520.08</v>
          </cell>
          <cell r="U419">
            <v>0</v>
          </cell>
          <cell r="V419">
            <v>454.6</v>
          </cell>
          <cell r="W419">
            <v>150.25</v>
          </cell>
          <cell r="X419">
            <v>0</v>
          </cell>
          <cell r="Y419">
            <v>0</v>
          </cell>
          <cell r="Z419">
            <v>0</v>
          </cell>
          <cell r="AA419">
            <v>5912.8505750275081</v>
          </cell>
          <cell r="AB419">
            <v>18037.780575027507</v>
          </cell>
          <cell r="AE419">
            <v>10218.25</v>
          </cell>
          <cell r="AF419">
            <v>0</v>
          </cell>
          <cell r="AG419">
            <v>0</v>
          </cell>
          <cell r="AH419">
            <v>0</v>
          </cell>
          <cell r="AJ419">
            <v>0</v>
          </cell>
          <cell r="AK419">
            <v>0</v>
          </cell>
          <cell r="AL419">
            <v>1000</v>
          </cell>
          <cell r="AM419">
            <v>11218.25</v>
          </cell>
          <cell r="AN419">
            <v>0</v>
          </cell>
          <cell r="AO419">
            <v>0</v>
          </cell>
          <cell r="AP419">
            <v>0</v>
          </cell>
          <cell r="AQ419">
            <v>0</v>
          </cell>
          <cell r="AR419">
            <v>0</v>
          </cell>
          <cell r="AS419">
            <v>0</v>
          </cell>
          <cell r="AT419">
            <v>0</v>
          </cell>
          <cell r="AU419">
            <v>0</v>
          </cell>
          <cell r="AV419">
            <v>0</v>
          </cell>
          <cell r="AW419">
            <v>31311.040000000001</v>
          </cell>
          <cell r="AX419">
            <v>0</v>
          </cell>
          <cell r="AY419">
            <v>454.6</v>
          </cell>
          <cell r="AZ419">
            <v>280.25</v>
          </cell>
          <cell r="BA419">
            <v>0</v>
          </cell>
          <cell r="BB419">
            <v>170</v>
          </cell>
          <cell r="BC419">
            <v>0</v>
          </cell>
          <cell r="BD419">
            <v>15706.040575027509</v>
          </cell>
          <cell r="BE419">
            <v>47921.930575027509</v>
          </cell>
          <cell r="BG419">
            <v>14938</v>
          </cell>
        </row>
        <row r="420">
          <cell r="A420" t="str">
            <v>001007</v>
          </cell>
          <cell r="B420" t="str">
            <v>Petrus</v>
          </cell>
          <cell r="K420">
            <v>11661.289999999997</v>
          </cell>
          <cell r="L420">
            <v>0</v>
          </cell>
          <cell r="M420">
            <v>6045</v>
          </cell>
          <cell r="N420">
            <v>60</v>
          </cell>
          <cell r="O420">
            <v>0</v>
          </cell>
          <cell r="P420">
            <v>3755</v>
          </cell>
          <cell r="Q420">
            <v>0</v>
          </cell>
          <cell r="R420">
            <v>19940.3</v>
          </cell>
          <cell r="S420">
            <v>41461.589999999997</v>
          </cell>
          <cell r="T420">
            <v>2507.7399999999998</v>
          </cell>
          <cell r="U420">
            <v>0</v>
          </cell>
          <cell r="V420">
            <v>2307.37</v>
          </cell>
          <cell r="W420">
            <v>2673.08</v>
          </cell>
          <cell r="X420">
            <v>0</v>
          </cell>
          <cell r="Y420">
            <v>0</v>
          </cell>
          <cell r="Z420">
            <v>0</v>
          </cell>
          <cell r="AA420">
            <v>8508.4261767666248</v>
          </cell>
          <cell r="AB420">
            <v>15996.616176766624</v>
          </cell>
          <cell r="AE420">
            <v>36864.81</v>
          </cell>
          <cell r="AF420">
            <v>0</v>
          </cell>
          <cell r="AG420">
            <v>835.6</v>
          </cell>
          <cell r="AH420">
            <v>3025.48</v>
          </cell>
          <cell r="AJ420">
            <v>0</v>
          </cell>
          <cell r="AK420">
            <v>0</v>
          </cell>
          <cell r="AL420">
            <v>11324.85</v>
          </cell>
          <cell r="AM420">
            <v>52050.74</v>
          </cell>
          <cell r="AN420">
            <v>0</v>
          </cell>
          <cell r="AO420">
            <v>0</v>
          </cell>
          <cell r="AP420">
            <v>0</v>
          </cell>
          <cell r="AQ420">
            <v>0</v>
          </cell>
          <cell r="AR420">
            <v>0</v>
          </cell>
          <cell r="AS420">
            <v>0</v>
          </cell>
          <cell r="AT420">
            <v>0</v>
          </cell>
          <cell r="AU420">
            <v>0</v>
          </cell>
          <cell r="AV420">
            <v>0</v>
          </cell>
          <cell r="AW420">
            <v>51033.84</v>
          </cell>
          <cell r="AX420">
            <v>0</v>
          </cell>
          <cell r="AY420">
            <v>9187.9699999999993</v>
          </cell>
          <cell r="AZ420">
            <v>5758.5599999999995</v>
          </cell>
          <cell r="BA420">
            <v>0</v>
          </cell>
          <cell r="BB420">
            <v>3755</v>
          </cell>
          <cell r="BC420">
            <v>0</v>
          </cell>
          <cell r="BD420">
            <v>39773.576176766626</v>
          </cell>
          <cell r="BE420">
            <v>109508.94617676662</v>
          </cell>
          <cell r="BG420">
            <v>20174</v>
          </cell>
        </row>
        <row r="421">
          <cell r="A421" t="str">
            <v>001008</v>
          </cell>
          <cell r="B421" t="str">
            <v>Väståbolands svenska förs.</v>
          </cell>
          <cell r="K421">
            <v>11954.1</v>
          </cell>
          <cell r="L421">
            <v>0</v>
          </cell>
          <cell r="M421">
            <v>503.85</v>
          </cell>
          <cell r="N421">
            <v>0</v>
          </cell>
          <cell r="O421">
            <v>50</v>
          </cell>
          <cell r="P421">
            <v>0</v>
          </cell>
          <cell r="Q421">
            <v>0</v>
          </cell>
          <cell r="R421">
            <v>30093.919999999998</v>
          </cell>
          <cell r="S421">
            <v>42601.869999999995</v>
          </cell>
          <cell r="T421">
            <v>21086.090000000007</v>
          </cell>
          <cell r="U421">
            <v>0</v>
          </cell>
          <cell r="V421">
            <v>683.7700000000001</v>
          </cell>
          <cell r="W421">
            <v>184.27</v>
          </cell>
          <cell r="X421">
            <v>85.7</v>
          </cell>
          <cell r="Y421">
            <v>0</v>
          </cell>
          <cell r="Z421">
            <v>0</v>
          </cell>
          <cell r="AA421">
            <v>8029.0384662522447</v>
          </cell>
          <cell r="AB421">
            <v>30068.868466252254</v>
          </cell>
          <cell r="AE421">
            <v>350</v>
          </cell>
          <cell r="AF421">
            <v>0</v>
          </cell>
          <cell r="AG421">
            <v>14500</v>
          </cell>
          <cell r="AH421">
            <v>2000</v>
          </cell>
          <cell r="AI421">
            <v>0</v>
          </cell>
          <cell r="AJ421">
            <v>0</v>
          </cell>
          <cell r="AK421">
            <v>0</v>
          </cell>
          <cell r="AL421">
            <v>6000</v>
          </cell>
          <cell r="AM421">
            <v>22850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33390.19000000001</v>
          </cell>
          <cell r="AX421">
            <v>0</v>
          </cell>
          <cell r="AY421">
            <v>15687.62</v>
          </cell>
          <cell r="AZ421">
            <v>2184.27</v>
          </cell>
          <cell r="BA421">
            <v>135.69999999999999</v>
          </cell>
          <cell r="BB421">
            <v>0</v>
          </cell>
          <cell r="BC421">
            <v>0</v>
          </cell>
          <cell r="BD421">
            <v>44122.958466252239</v>
          </cell>
          <cell r="BE421">
            <v>95520.738466252253</v>
          </cell>
          <cell r="BG421">
            <v>17304</v>
          </cell>
        </row>
        <row r="422">
          <cell r="A422" t="str">
            <v>001009</v>
          </cell>
          <cell r="B422" t="str">
            <v>Länsi-Turunmaan suomalainen seurakunta</v>
          </cell>
          <cell r="K422">
            <v>1868.3600000000001</v>
          </cell>
          <cell r="L422">
            <v>0</v>
          </cell>
          <cell r="M422">
            <v>0</v>
          </cell>
          <cell r="N422">
            <v>585</v>
          </cell>
          <cell r="O422">
            <v>50</v>
          </cell>
          <cell r="P422">
            <v>124</v>
          </cell>
          <cell r="Q422">
            <v>485</v>
          </cell>
          <cell r="R422">
            <v>6142</v>
          </cell>
          <cell r="S422">
            <v>9254.36</v>
          </cell>
          <cell r="T422">
            <v>4801.2500000000009</v>
          </cell>
          <cell r="U422">
            <v>67.42</v>
          </cell>
          <cell r="V422">
            <v>0</v>
          </cell>
          <cell r="W422">
            <v>224.95</v>
          </cell>
          <cell r="X422">
            <v>538.97</v>
          </cell>
          <cell r="Y422">
            <v>27.85</v>
          </cell>
          <cell r="Z422">
            <v>92.4</v>
          </cell>
          <cell r="AA422">
            <v>2750.2776268685489</v>
          </cell>
          <cell r="AB422">
            <v>8503.1176268685504</v>
          </cell>
          <cell r="AE422">
            <v>5500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5500</v>
          </cell>
          <cell r="AN422">
            <v>0</v>
          </cell>
          <cell r="AO422">
            <v>0</v>
          </cell>
          <cell r="AP422">
            <v>0</v>
          </cell>
          <cell r="AQ422">
            <v>0</v>
          </cell>
          <cell r="AR422">
            <v>0</v>
          </cell>
          <cell r="AS422">
            <v>0</v>
          </cell>
          <cell r="AT422">
            <v>0</v>
          </cell>
          <cell r="AU422">
            <v>0</v>
          </cell>
          <cell r="AV422">
            <v>0</v>
          </cell>
          <cell r="AW422">
            <v>12169.61</v>
          </cell>
          <cell r="AX422">
            <v>67.42</v>
          </cell>
          <cell r="AY422">
            <v>0</v>
          </cell>
          <cell r="AZ422">
            <v>809.95</v>
          </cell>
          <cell r="BA422">
            <v>588.97</v>
          </cell>
          <cell r="BB422">
            <v>151.85</v>
          </cell>
          <cell r="BC422">
            <v>577.4</v>
          </cell>
          <cell r="BD422">
            <v>8892.2776268685484</v>
          </cell>
          <cell r="BE422">
            <v>23257.477626868549</v>
          </cell>
          <cell r="BG422">
            <v>31579</v>
          </cell>
        </row>
        <row r="423">
          <cell r="A423" t="str">
            <v>001010</v>
          </cell>
          <cell r="B423" t="str">
            <v>Haaga</v>
          </cell>
          <cell r="K423">
            <v>20113.330000000002</v>
          </cell>
          <cell r="L423">
            <v>5215.05</v>
          </cell>
          <cell r="M423">
            <v>0</v>
          </cell>
          <cell r="N423">
            <v>5673.84</v>
          </cell>
          <cell r="O423">
            <v>12204</v>
          </cell>
          <cell r="P423">
            <v>8741</v>
          </cell>
          <cell r="Q423">
            <v>12246.6</v>
          </cell>
          <cell r="R423">
            <v>86367.039999999994</v>
          </cell>
          <cell r="S423">
            <v>150560.85999999999</v>
          </cell>
          <cell r="T423">
            <v>17556.810000000005</v>
          </cell>
          <cell r="U423">
            <v>238.4</v>
          </cell>
          <cell r="V423">
            <v>0</v>
          </cell>
          <cell r="W423">
            <v>5258.38</v>
          </cell>
          <cell r="X423">
            <v>0</v>
          </cell>
          <cell r="Y423">
            <v>278.39999999999998</v>
          </cell>
          <cell r="Z423">
            <v>762.3</v>
          </cell>
          <cell r="AA423">
            <v>14325.841834560986</v>
          </cell>
          <cell r="AB423">
            <v>38420.131834560991</v>
          </cell>
          <cell r="AE423">
            <v>80887.88</v>
          </cell>
          <cell r="AF423">
            <v>0</v>
          </cell>
          <cell r="AG423">
            <v>0</v>
          </cell>
          <cell r="AH423">
            <v>6532.08</v>
          </cell>
          <cell r="AI423">
            <v>0</v>
          </cell>
          <cell r="AJ423">
            <v>0</v>
          </cell>
          <cell r="AK423">
            <v>0</v>
          </cell>
          <cell r="AL423">
            <v>24227.26</v>
          </cell>
          <cell r="AM423">
            <v>111647.22</v>
          </cell>
          <cell r="AN423">
            <v>0</v>
          </cell>
          <cell r="AO423">
            <v>0</v>
          </cell>
          <cell r="AP423">
            <v>0</v>
          </cell>
          <cell r="AQ423">
            <v>0</v>
          </cell>
          <cell r="AR423">
            <v>0</v>
          </cell>
          <cell r="AS423">
            <v>0</v>
          </cell>
          <cell r="AT423">
            <v>0</v>
          </cell>
          <cell r="AU423">
            <v>0</v>
          </cell>
          <cell r="AV423">
            <v>0</v>
          </cell>
          <cell r="AW423">
            <v>118558.02000000002</v>
          </cell>
          <cell r="AX423">
            <v>5453.45</v>
          </cell>
          <cell r="AY423">
            <v>0</v>
          </cell>
          <cell r="AZ423">
            <v>17464.300000000003</v>
          </cell>
          <cell r="BA423">
            <v>12204</v>
          </cell>
          <cell r="BB423">
            <v>9019.4</v>
          </cell>
          <cell r="BC423">
            <v>13008.9</v>
          </cell>
          <cell r="BD423">
            <v>124920.14183456097</v>
          </cell>
          <cell r="BE423">
            <v>300628.21183456096</v>
          </cell>
          <cell r="BG423">
            <v>43242</v>
          </cell>
        </row>
        <row r="424">
          <cell r="A424" t="str">
            <v>001011</v>
          </cell>
          <cell r="B424" t="str">
            <v>Hamina</v>
          </cell>
          <cell r="K424">
            <v>13593.52</v>
          </cell>
          <cell r="L424">
            <v>7453.2</v>
          </cell>
          <cell r="M424">
            <v>0</v>
          </cell>
          <cell r="N424">
            <v>3062</v>
          </cell>
          <cell r="O424">
            <v>8585</v>
          </cell>
          <cell r="P424">
            <v>2791</v>
          </cell>
          <cell r="Q424">
            <v>6983.47</v>
          </cell>
          <cell r="R424">
            <v>25064.19</v>
          </cell>
          <cell r="S424">
            <v>67532.38</v>
          </cell>
          <cell r="T424">
            <v>27092.469999999994</v>
          </cell>
          <cell r="U424">
            <v>6004.57</v>
          </cell>
          <cell r="V424">
            <v>0</v>
          </cell>
          <cell r="W424">
            <v>1116.2</v>
          </cell>
          <cell r="X424">
            <v>10595.82</v>
          </cell>
          <cell r="Y424">
            <v>541.29999999999995</v>
          </cell>
          <cell r="Z424">
            <v>1079.5</v>
          </cell>
          <cell r="AA424">
            <v>14071.874528400935</v>
          </cell>
          <cell r="AB424">
            <v>60501.734528400928</v>
          </cell>
          <cell r="AE424">
            <v>12462</v>
          </cell>
          <cell r="AF424">
            <v>0</v>
          </cell>
          <cell r="AG424">
            <v>0</v>
          </cell>
          <cell r="AH424">
            <v>1271</v>
          </cell>
          <cell r="AI424">
            <v>6665</v>
          </cell>
          <cell r="AJ424">
            <v>1302</v>
          </cell>
          <cell r="AK424">
            <v>2015</v>
          </cell>
          <cell r="AL424">
            <v>7500</v>
          </cell>
          <cell r="AM424">
            <v>31215</v>
          </cell>
          <cell r="AN424">
            <v>0</v>
          </cell>
          <cell r="AO424">
            <v>0</v>
          </cell>
          <cell r="AP424">
            <v>0</v>
          </cell>
          <cell r="AQ424">
            <v>0</v>
          </cell>
          <cell r="AR424">
            <v>0</v>
          </cell>
          <cell r="AS424">
            <v>0</v>
          </cell>
          <cell r="AT424">
            <v>0</v>
          </cell>
          <cell r="AU424">
            <v>0</v>
          </cell>
          <cell r="AV424">
            <v>0</v>
          </cell>
          <cell r="AW424">
            <v>53147.989999999991</v>
          </cell>
          <cell r="AX424">
            <v>13457.77</v>
          </cell>
          <cell r="AY424">
            <v>0</v>
          </cell>
          <cell r="AZ424">
            <v>5449.2</v>
          </cell>
          <cell r="BA424">
            <v>25845.82</v>
          </cell>
          <cell r="BB424">
            <v>4634.3</v>
          </cell>
          <cell r="BC424">
            <v>10077.970000000001</v>
          </cell>
          <cell r="BD424">
            <v>46636.064528400937</v>
          </cell>
          <cell r="BE424">
            <v>159249.11452840094</v>
          </cell>
          <cell r="BG424">
            <v>38492</v>
          </cell>
        </row>
        <row r="425">
          <cell r="A425" t="str">
            <v>001012</v>
          </cell>
          <cell r="B425" t="str">
            <v>Järvi-Kuopio</v>
          </cell>
          <cell r="K425">
            <v>15298.09</v>
          </cell>
          <cell r="L425">
            <v>630</v>
          </cell>
          <cell r="M425">
            <v>0</v>
          </cell>
          <cell r="N425">
            <v>1940</v>
          </cell>
          <cell r="O425">
            <v>11978.12</v>
          </cell>
          <cell r="P425">
            <v>5095</v>
          </cell>
          <cell r="Q425">
            <v>8111</v>
          </cell>
          <cell r="R425">
            <v>17786.740000000002</v>
          </cell>
          <cell r="S425">
            <v>60838.95</v>
          </cell>
          <cell r="T425">
            <v>30812.549999999996</v>
          </cell>
          <cell r="U425">
            <v>1969.73</v>
          </cell>
          <cell r="V425">
            <v>0</v>
          </cell>
          <cell r="W425">
            <v>2339.0100000000002</v>
          </cell>
          <cell r="X425">
            <v>11686.060000000001</v>
          </cell>
          <cell r="Y425">
            <v>519.36</v>
          </cell>
          <cell r="Z425">
            <v>2770.86</v>
          </cell>
          <cell r="AA425">
            <v>11939.73335536099</v>
          </cell>
          <cell r="AB425">
            <v>62037.303355361</v>
          </cell>
          <cell r="AE425">
            <v>33055.86</v>
          </cell>
          <cell r="AF425">
            <v>2071.81</v>
          </cell>
          <cell r="AG425">
            <v>0</v>
          </cell>
          <cell r="AH425">
            <v>4065.45</v>
          </cell>
          <cell r="AI425">
            <v>16996.606419927881</v>
          </cell>
          <cell r="AJ425">
            <v>5910</v>
          </cell>
          <cell r="AK425">
            <v>10987.1</v>
          </cell>
          <cell r="AL425">
            <v>11799.300000000001</v>
          </cell>
          <cell r="AM425">
            <v>84886.126419927881</v>
          </cell>
          <cell r="AN425">
            <v>2000</v>
          </cell>
          <cell r="AO425">
            <v>0</v>
          </cell>
          <cell r="AP425">
            <v>0</v>
          </cell>
          <cell r="AQ425">
            <v>0</v>
          </cell>
          <cell r="AR425">
            <v>0</v>
          </cell>
          <cell r="AS425">
            <v>0</v>
          </cell>
          <cell r="AT425">
            <v>0</v>
          </cell>
          <cell r="AU425">
            <v>0</v>
          </cell>
          <cell r="AV425">
            <v>2000</v>
          </cell>
          <cell r="AW425">
            <v>81166.5</v>
          </cell>
          <cell r="AX425">
            <v>4671.54</v>
          </cell>
          <cell r="AY425">
            <v>0</v>
          </cell>
          <cell r="AZ425">
            <v>8344.4599999999991</v>
          </cell>
          <cell r="BA425">
            <v>40660.786419927885</v>
          </cell>
          <cell r="BB425">
            <v>11524.36</v>
          </cell>
          <cell r="BC425">
            <v>21868.959999999999</v>
          </cell>
          <cell r="BD425">
            <v>41525.773355360994</v>
          </cell>
          <cell r="BE425">
            <v>209762.37977528886</v>
          </cell>
          <cell r="BG425">
            <v>34098</v>
          </cell>
        </row>
        <row r="426">
          <cell r="A426" t="str">
            <v>001013</v>
          </cell>
          <cell r="B426" t="str">
            <v>Savonlinna</v>
          </cell>
          <cell r="K426">
            <v>22218.410000000003</v>
          </cell>
          <cell r="L426">
            <v>1609.62</v>
          </cell>
          <cell r="M426">
            <v>0</v>
          </cell>
          <cell r="N426">
            <v>4590</v>
          </cell>
          <cell r="O426">
            <v>23652.400000000001</v>
          </cell>
          <cell r="P426">
            <v>15685.95</v>
          </cell>
          <cell r="Q426">
            <v>17819.5</v>
          </cell>
          <cell r="R426">
            <v>54672.539999999994</v>
          </cell>
          <cell r="S426">
            <v>140248.41999999998</v>
          </cell>
          <cell r="T426">
            <v>40917.430000000008</v>
          </cell>
          <cell r="U426">
            <v>16943.47</v>
          </cell>
          <cell r="V426">
            <v>0</v>
          </cell>
          <cell r="W426">
            <v>12707.78</v>
          </cell>
          <cell r="X426">
            <v>26475.62</v>
          </cell>
          <cell r="Y426">
            <v>15255.04</v>
          </cell>
          <cell r="Z426">
            <v>10007.68</v>
          </cell>
          <cell r="AA426">
            <v>23039.560782768189</v>
          </cell>
          <cell r="AB426">
            <v>145346.58078276817</v>
          </cell>
          <cell r="AE426">
            <v>55392</v>
          </cell>
          <cell r="AF426">
            <v>11824</v>
          </cell>
          <cell r="AG426">
            <v>0</v>
          </cell>
          <cell r="AH426">
            <v>7582</v>
          </cell>
          <cell r="AI426">
            <v>22106</v>
          </cell>
          <cell r="AJ426">
            <v>14127</v>
          </cell>
          <cell r="AK426">
            <v>27479</v>
          </cell>
          <cell r="AL426">
            <v>2880</v>
          </cell>
          <cell r="AM426">
            <v>141390</v>
          </cell>
          <cell r="AN426">
            <v>90146.34</v>
          </cell>
          <cell r="AO426">
            <v>0</v>
          </cell>
          <cell r="AP426">
            <v>0</v>
          </cell>
          <cell r="AQ426">
            <v>0</v>
          </cell>
          <cell r="AR426">
            <v>0</v>
          </cell>
          <cell r="AS426">
            <v>0</v>
          </cell>
          <cell r="AT426">
            <v>0</v>
          </cell>
          <cell r="AU426">
            <v>0</v>
          </cell>
          <cell r="AV426">
            <v>90146.34</v>
          </cell>
          <cell r="AW426">
            <v>208674.18</v>
          </cell>
          <cell r="AX426">
            <v>30377.09</v>
          </cell>
          <cell r="AY426">
            <v>0</v>
          </cell>
          <cell r="AZ426">
            <v>24879.78</v>
          </cell>
          <cell r="BA426">
            <v>72234.02</v>
          </cell>
          <cell r="BB426">
            <v>45067.990000000005</v>
          </cell>
          <cell r="BC426">
            <v>55306.18</v>
          </cell>
          <cell r="BD426">
            <v>80592.10078276819</v>
          </cell>
          <cell r="BE426">
            <v>517131.34078276821</v>
          </cell>
          <cell r="BG426">
            <v>41302</v>
          </cell>
        </row>
        <row r="427">
          <cell r="A427" t="str">
            <v>001014</v>
          </cell>
          <cell r="B427" t="str">
            <v>Mikkelin tuomiok.srk.</v>
          </cell>
          <cell r="K427">
            <v>28293.41</v>
          </cell>
          <cell r="L427">
            <v>20</v>
          </cell>
          <cell r="M427">
            <v>0</v>
          </cell>
          <cell r="N427">
            <v>6735</v>
          </cell>
          <cell r="O427">
            <v>51834.68</v>
          </cell>
          <cell r="P427">
            <v>18293.599999999999</v>
          </cell>
          <cell r="Q427">
            <v>24503.9</v>
          </cell>
          <cell r="R427">
            <v>81094.149999999994</v>
          </cell>
          <cell r="S427">
            <v>210774.74</v>
          </cell>
          <cell r="T427">
            <v>57203.35</v>
          </cell>
          <cell r="U427">
            <v>5869.84</v>
          </cell>
          <cell r="V427">
            <v>0</v>
          </cell>
          <cell r="W427">
            <v>5395.82</v>
          </cell>
          <cell r="X427">
            <v>29235.040000000001</v>
          </cell>
          <cell r="Y427">
            <v>11871.86</v>
          </cell>
          <cell r="Z427">
            <v>7348.18</v>
          </cell>
          <cell r="AA427">
            <v>34585.903602162718</v>
          </cell>
          <cell r="AB427">
            <v>151509.99360216275</v>
          </cell>
          <cell r="AE427">
            <v>69380</v>
          </cell>
          <cell r="AF427">
            <v>0</v>
          </cell>
          <cell r="AG427">
            <v>0</v>
          </cell>
          <cell r="AH427">
            <v>11658.14</v>
          </cell>
          <cell r="AI427">
            <v>38964</v>
          </cell>
          <cell r="AJ427">
            <v>25487</v>
          </cell>
          <cell r="AK427">
            <v>17833</v>
          </cell>
          <cell r="AL427">
            <v>59488</v>
          </cell>
          <cell r="AM427">
            <v>222810.14</v>
          </cell>
          <cell r="AN427">
            <v>0</v>
          </cell>
          <cell r="AO427">
            <v>0</v>
          </cell>
          <cell r="AP427">
            <v>0</v>
          </cell>
          <cell r="AQ427">
            <v>0</v>
          </cell>
          <cell r="AR427">
            <v>0</v>
          </cell>
          <cell r="AS427">
            <v>0</v>
          </cell>
          <cell r="AT427">
            <v>0</v>
          </cell>
          <cell r="AU427">
            <v>0</v>
          </cell>
          <cell r="AV427">
            <v>0</v>
          </cell>
          <cell r="AW427">
            <v>154876.76</v>
          </cell>
          <cell r="AX427">
            <v>5889.84</v>
          </cell>
          <cell r="AY427">
            <v>0</v>
          </cell>
          <cell r="AZ427">
            <v>23788.959999999999</v>
          </cell>
          <cell r="BA427">
            <v>120033.72</v>
          </cell>
          <cell r="BB427">
            <v>55652.46</v>
          </cell>
          <cell r="BC427">
            <v>49685.08</v>
          </cell>
          <cell r="BD427">
            <v>175168.05360216272</v>
          </cell>
          <cell r="BE427">
            <v>585094.87360216281</v>
          </cell>
          <cell r="BG427">
            <v>7394</v>
          </cell>
        </row>
        <row r="428">
          <cell r="A428" t="str">
            <v>001015</v>
          </cell>
          <cell r="B428" t="str">
            <v>Tampereen Tuomiok.srk.</v>
          </cell>
          <cell r="K428">
            <v>378734.79000000004</v>
          </cell>
          <cell r="L428">
            <v>23601.06</v>
          </cell>
          <cell r="M428">
            <v>0</v>
          </cell>
          <cell r="N428">
            <v>9137.06</v>
          </cell>
          <cell r="O428">
            <v>14754.75</v>
          </cell>
          <cell r="P428">
            <v>12347.96</v>
          </cell>
          <cell r="Q428">
            <v>80021.5</v>
          </cell>
          <cell r="R428">
            <v>171746.27</v>
          </cell>
          <cell r="S428">
            <v>690343.39</v>
          </cell>
          <cell r="T428">
            <v>44613.150000000009</v>
          </cell>
          <cell r="U428">
            <v>869.85</v>
          </cell>
          <cell r="V428">
            <v>0</v>
          </cell>
          <cell r="W428">
            <v>6729.11</v>
          </cell>
          <cell r="X428">
            <v>2044.4900000000002</v>
          </cell>
          <cell r="Y428">
            <v>2101.4899999999998</v>
          </cell>
          <cell r="Z428">
            <v>6099.35</v>
          </cell>
          <cell r="AA428">
            <v>40346.330496031427</v>
          </cell>
          <cell r="AB428">
            <v>102803.77049603143</v>
          </cell>
          <cell r="AE428">
            <v>101729.24</v>
          </cell>
          <cell r="AF428">
            <v>278.95</v>
          </cell>
          <cell r="AG428">
            <v>0</v>
          </cell>
          <cell r="AH428">
            <v>12882.9</v>
          </cell>
          <cell r="AI428">
            <v>6272</v>
          </cell>
          <cell r="AJ428">
            <v>9407</v>
          </cell>
          <cell r="AK428">
            <v>24053</v>
          </cell>
          <cell r="AL428">
            <v>66949.850000000006</v>
          </cell>
          <cell r="AM428">
            <v>221572.94</v>
          </cell>
          <cell r="AN428">
            <v>28779.55</v>
          </cell>
          <cell r="AO428">
            <v>0</v>
          </cell>
          <cell r="AP428">
            <v>0</v>
          </cell>
          <cell r="AQ428">
            <v>0</v>
          </cell>
          <cell r="AR428">
            <v>0</v>
          </cell>
          <cell r="AS428">
            <v>0</v>
          </cell>
          <cell r="AT428">
            <v>0</v>
          </cell>
          <cell r="AU428">
            <v>0</v>
          </cell>
          <cell r="AV428">
            <v>28779.55</v>
          </cell>
          <cell r="AW428">
            <v>553856.7300000001</v>
          </cell>
          <cell r="AX428">
            <v>24749.86</v>
          </cell>
          <cell r="AY428">
            <v>0</v>
          </cell>
          <cell r="AZ428">
            <v>28749.07</v>
          </cell>
          <cell r="BA428">
            <v>23071.24</v>
          </cell>
          <cell r="BB428">
            <v>23856.449999999997</v>
          </cell>
          <cell r="BC428">
            <v>110173.85</v>
          </cell>
          <cell r="BD428">
            <v>279042.45049603144</v>
          </cell>
          <cell r="BE428">
            <v>1043499.6504960314</v>
          </cell>
          <cell r="BG428">
            <v>5649</v>
          </cell>
        </row>
        <row r="429">
          <cell r="A429" t="str">
            <v>001016</v>
          </cell>
          <cell r="B429" t="str">
            <v>Tampereen Eteläinen srk.</v>
          </cell>
          <cell r="K429">
            <v>15194.76</v>
          </cell>
          <cell r="L429">
            <v>5024.3</v>
          </cell>
          <cell r="M429">
            <v>0</v>
          </cell>
          <cell r="N429">
            <v>2003.92</v>
          </cell>
          <cell r="O429">
            <v>19745.97</v>
          </cell>
          <cell r="P429">
            <v>5952</v>
          </cell>
          <cell r="Q429">
            <v>12087</v>
          </cell>
          <cell r="R429">
            <v>64248.81</v>
          </cell>
          <cell r="S429">
            <v>124256.76000000001</v>
          </cell>
          <cell r="T429">
            <v>9953.4700000000012</v>
          </cell>
          <cell r="U429">
            <v>1785.85</v>
          </cell>
          <cell r="V429">
            <v>0</v>
          </cell>
          <cell r="W429">
            <v>3106</v>
          </cell>
          <cell r="X429">
            <v>3492.83</v>
          </cell>
          <cell r="Y429">
            <v>2867.86</v>
          </cell>
          <cell r="Z429">
            <v>5499.67</v>
          </cell>
          <cell r="AA429">
            <v>17477.413695420109</v>
          </cell>
          <cell r="AB429">
            <v>44183.09369542011</v>
          </cell>
          <cell r="AE429">
            <v>76467.899999999994</v>
          </cell>
          <cell r="AF429">
            <v>22565.82</v>
          </cell>
          <cell r="AG429">
            <v>0</v>
          </cell>
          <cell r="AH429">
            <v>3194.81</v>
          </cell>
          <cell r="AI429">
            <v>29999</v>
          </cell>
          <cell r="AJ429">
            <v>23311</v>
          </cell>
          <cell r="AK429">
            <v>12000</v>
          </cell>
          <cell r="AL429">
            <v>28955.32</v>
          </cell>
          <cell r="AM429">
            <v>196493.85</v>
          </cell>
          <cell r="AN429">
            <v>0</v>
          </cell>
          <cell r="AO429">
            <v>0</v>
          </cell>
          <cell r="AP429">
            <v>0</v>
          </cell>
          <cell r="AQ429">
            <v>0</v>
          </cell>
          <cell r="AR429">
            <v>0</v>
          </cell>
          <cell r="AS429">
            <v>0</v>
          </cell>
          <cell r="AT429">
            <v>0</v>
          </cell>
          <cell r="AU429">
            <v>0</v>
          </cell>
          <cell r="AV429">
            <v>0</v>
          </cell>
          <cell r="AW429">
            <v>101616.13</v>
          </cell>
          <cell r="AX429">
            <v>29375.97</v>
          </cell>
          <cell r="AY429">
            <v>0</v>
          </cell>
          <cell r="AZ429">
            <v>8304.73</v>
          </cell>
          <cell r="BA429">
            <v>53237.8</v>
          </cell>
          <cell r="BB429">
            <v>32130.86</v>
          </cell>
          <cell r="BC429">
            <v>29586.67</v>
          </cell>
          <cell r="BD429">
            <v>110681.54369542011</v>
          </cell>
          <cell r="BE429">
            <v>364933.70369542006</v>
          </cell>
          <cell r="BG429">
            <v>9825</v>
          </cell>
        </row>
        <row r="430">
          <cell r="A430" t="str">
            <v>001017</v>
          </cell>
          <cell r="B430" t="str">
            <v xml:space="preserve">Messukylä </v>
          </cell>
          <cell r="K430">
            <v>33742.529999999992</v>
          </cell>
          <cell r="L430">
            <v>8025.49</v>
          </cell>
          <cell r="M430">
            <v>0</v>
          </cell>
          <cell r="N430">
            <v>3936.92</v>
          </cell>
          <cell r="O430">
            <v>8580.52</v>
          </cell>
          <cell r="P430">
            <v>18162.88</v>
          </cell>
          <cell r="Q430">
            <v>26984.25</v>
          </cell>
          <cell r="R430">
            <v>87750.1</v>
          </cell>
          <cell r="S430">
            <v>187182.69</v>
          </cell>
          <cell r="T430">
            <v>21684.01</v>
          </cell>
          <cell r="U430">
            <v>458.1</v>
          </cell>
          <cell r="V430">
            <v>0</v>
          </cell>
          <cell r="W430">
            <v>1636.38</v>
          </cell>
          <cell r="X430">
            <v>607.57000000000005</v>
          </cell>
          <cell r="Y430">
            <v>3017.34</v>
          </cell>
          <cell r="Z430">
            <v>1087.5</v>
          </cell>
          <cell r="AA430">
            <v>20271.198423979313</v>
          </cell>
          <cell r="AB430">
            <v>48762.098423979311</v>
          </cell>
          <cell r="AE430">
            <v>99259.48</v>
          </cell>
          <cell r="AF430">
            <v>16216.11</v>
          </cell>
          <cell r="AG430">
            <v>0</v>
          </cell>
          <cell r="AH430">
            <v>12872.18</v>
          </cell>
          <cell r="AI430">
            <v>390.23</v>
          </cell>
          <cell r="AJ430">
            <v>22733.57</v>
          </cell>
          <cell r="AK430">
            <v>19323.53</v>
          </cell>
          <cell r="AL430">
            <v>55746.46</v>
          </cell>
          <cell r="AM430">
            <v>226541.55999999997</v>
          </cell>
          <cell r="AN430">
            <v>0</v>
          </cell>
          <cell r="AO430">
            <v>0</v>
          </cell>
          <cell r="AP430">
            <v>0</v>
          </cell>
          <cell r="AQ430">
            <v>0</v>
          </cell>
          <cell r="AR430">
            <v>0</v>
          </cell>
          <cell r="AS430">
            <v>0</v>
          </cell>
          <cell r="AT430">
            <v>0</v>
          </cell>
          <cell r="AU430">
            <v>0</v>
          </cell>
          <cell r="AV430">
            <v>0</v>
          </cell>
          <cell r="AW430">
            <v>154686.01999999999</v>
          </cell>
          <cell r="AX430">
            <v>24699.7</v>
          </cell>
          <cell r="AY430">
            <v>0</v>
          </cell>
          <cell r="AZ430">
            <v>18445.48</v>
          </cell>
          <cell r="BA430">
            <v>9578.32</v>
          </cell>
          <cell r="BB430">
            <v>43913.79</v>
          </cell>
          <cell r="BC430">
            <v>47395.28</v>
          </cell>
          <cell r="BD430">
            <v>163767.75842397931</v>
          </cell>
          <cell r="BE430">
            <v>462486.34842397936</v>
          </cell>
          <cell r="BG430">
            <v>5582</v>
          </cell>
        </row>
        <row r="431">
          <cell r="A431" t="str">
            <v>001018</v>
          </cell>
          <cell r="B431" t="str">
            <v>Meri-Pori</v>
          </cell>
          <cell r="K431">
            <v>2473.09</v>
          </cell>
          <cell r="L431">
            <v>920</v>
          </cell>
          <cell r="M431">
            <v>0</v>
          </cell>
          <cell r="N431">
            <v>460.92</v>
          </cell>
          <cell r="O431">
            <v>2473.1</v>
          </cell>
          <cell r="P431">
            <v>740</v>
          </cell>
          <cell r="Q431">
            <v>480</v>
          </cell>
          <cell r="R431">
            <v>12923.090000000002</v>
          </cell>
          <cell r="S431">
            <v>20470.200000000004</v>
          </cell>
          <cell r="T431">
            <v>6269.2500000000018</v>
          </cell>
          <cell r="U431">
            <v>224.65</v>
          </cell>
          <cell r="V431">
            <v>0</v>
          </cell>
          <cell r="W431">
            <v>257.06</v>
          </cell>
          <cell r="X431">
            <v>247.75</v>
          </cell>
          <cell r="Y431">
            <v>111.75</v>
          </cell>
          <cell r="Z431">
            <v>216.98</v>
          </cell>
          <cell r="AA431">
            <v>3847.6213679901766</v>
          </cell>
          <cell r="AB431">
            <v>11175.061367990178</v>
          </cell>
          <cell r="AE431">
            <v>10230.07</v>
          </cell>
          <cell r="AF431">
            <v>4087.47</v>
          </cell>
          <cell r="AG431">
            <v>0</v>
          </cell>
          <cell r="AH431">
            <v>1827.14</v>
          </cell>
          <cell r="AI431">
            <v>11831.59</v>
          </cell>
          <cell r="AJ431">
            <v>4615.7700000000004</v>
          </cell>
          <cell r="AK431">
            <v>0</v>
          </cell>
          <cell r="AL431">
            <v>3360.51</v>
          </cell>
          <cell r="AM431">
            <v>35952.549999999996</v>
          </cell>
          <cell r="AN431">
            <v>0</v>
          </cell>
          <cell r="AO431">
            <v>0</v>
          </cell>
          <cell r="AP431">
            <v>0</v>
          </cell>
          <cell r="AQ431">
            <v>0</v>
          </cell>
          <cell r="AR431">
            <v>0</v>
          </cell>
          <cell r="AS431">
            <v>0</v>
          </cell>
          <cell r="AT431">
            <v>0</v>
          </cell>
          <cell r="AU431">
            <v>0</v>
          </cell>
          <cell r="AV431">
            <v>0</v>
          </cell>
          <cell r="AW431">
            <v>18972.410000000003</v>
          </cell>
          <cell r="AX431">
            <v>5232.12</v>
          </cell>
          <cell r="AY431">
            <v>0</v>
          </cell>
          <cell r="AZ431">
            <v>2545.12</v>
          </cell>
          <cell r="BA431">
            <v>14552.44</v>
          </cell>
          <cell r="BB431">
            <v>5467.52</v>
          </cell>
          <cell r="BC431">
            <v>696.98</v>
          </cell>
          <cell r="BD431">
            <v>20131.221367990176</v>
          </cell>
          <cell r="BE431">
            <v>67597.811367990187</v>
          </cell>
          <cell r="BG431">
            <v>5976</v>
          </cell>
        </row>
        <row r="432">
          <cell r="A432" t="str">
            <v>001019</v>
          </cell>
          <cell r="B432" t="str">
            <v>Karis-Pojo sv.förs.</v>
          </cell>
          <cell r="K432">
            <v>5049.9799999999996</v>
          </cell>
          <cell r="L432">
            <v>0</v>
          </cell>
          <cell r="M432">
            <v>50</v>
          </cell>
          <cell r="N432">
            <v>10</v>
          </cell>
          <cell r="O432">
            <v>0</v>
          </cell>
          <cell r="P432">
            <v>0</v>
          </cell>
          <cell r="Q432">
            <v>0</v>
          </cell>
          <cell r="R432">
            <v>8466</v>
          </cell>
          <cell r="S432">
            <v>13575.98</v>
          </cell>
          <cell r="T432">
            <v>11833.439999999999</v>
          </cell>
          <cell r="U432">
            <v>0</v>
          </cell>
          <cell r="V432">
            <v>242.25</v>
          </cell>
          <cell r="W432">
            <v>177.6</v>
          </cell>
          <cell r="X432">
            <v>0</v>
          </cell>
          <cell r="Y432">
            <v>0</v>
          </cell>
          <cell r="Z432">
            <v>0</v>
          </cell>
          <cell r="AA432">
            <v>8978.572867483017</v>
          </cell>
          <cell r="AB432">
            <v>21231.862867483018</v>
          </cell>
          <cell r="AE432">
            <v>7500</v>
          </cell>
          <cell r="AF432">
            <v>0</v>
          </cell>
          <cell r="AG432">
            <v>0</v>
          </cell>
          <cell r="AH432">
            <v>0</v>
          </cell>
          <cell r="AJ432">
            <v>0</v>
          </cell>
          <cell r="AK432">
            <v>0</v>
          </cell>
          <cell r="AL432">
            <v>1840</v>
          </cell>
          <cell r="AM432">
            <v>9340</v>
          </cell>
          <cell r="AN432">
            <v>0</v>
          </cell>
          <cell r="AO432">
            <v>0</v>
          </cell>
          <cell r="AP432">
            <v>0</v>
          </cell>
          <cell r="AQ432">
            <v>0</v>
          </cell>
          <cell r="AR432">
            <v>0</v>
          </cell>
          <cell r="AS432">
            <v>0</v>
          </cell>
          <cell r="AT432">
            <v>0</v>
          </cell>
          <cell r="AU432">
            <v>0</v>
          </cell>
          <cell r="AV432">
            <v>0</v>
          </cell>
          <cell r="AW432">
            <v>24383.42</v>
          </cell>
          <cell r="AX432">
            <v>0</v>
          </cell>
          <cell r="AY432">
            <v>292.25</v>
          </cell>
          <cell r="AZ432">
            <v>187.6</v>
          </cell>
          <cell r="BA432">
            <v>0</v>
          </cell>
          <cell r="BB432">
            <v>0</v>
          </cell>
          <cell r="BC432">
            <v>0</v>
          </cell>
          <cell r="BD432">
            <v>19284.572867483017</v>
          </cell>
          <cell r="BE432">
            <v>44147.842867483014</v>
          </cell>
        </row>
        <row r="433">
          <cell r="A433" t="str">
            <v>001020</v>
          </cell>
          <cell r="B433" t="str">
            <v>Ekenäsnejdens sv.förs.</v>
          </cell>
          <cell r="K433">
            <v>24347.41</v>
          </cell>
          <cell r="L433">
            <v>0</v>
          </cell>
          <cell r="M433">
            <v>2568.3000000000002</v>
          </cell>
          <cell r="N433">
            <v>700</v>
          </cell>
          <cell r="O433">
            <v>0</v>
          </cell>
          <cell r="P433">
            <v>350</v>
          </cell>
          <cell r="Q433">
            <v>0</v>
          </cell>
          <cell r="R433">
            <v>13843.2</v>
          </cell>
          <cell r="S433">
            <v>41808.910000000003</v>
          </cell>
          <cell r="T433">
            <v>24473.21</v>
          </cell>
          <cell r="U433">
            <v>0</v>
          </cell>
          <cell r="V433">
            <v>256.60000000000002</v>
          </cell>
          <cell r="W433">
            <v>644.57000000000005</v>
          </cell>
          <cell r="X433">
            <v>0</v>
          </cell>
          <cell r="Y433">
            <v>0</v>
          </cell>
          <cell r="Z433">
            <v>0</v>
          </cell>
          <cell r="AA433">
            <v>6654.7287378613046</v>
          </cell>
          <cell r="AB433">
            <v>32029.108737861301</v>
          </cell>
          <cell r="AE433">
            <v>6000</v>
          </cell>
          <cell r="AF433">
            <v>0</v>
          </cell>
          <cell r="AG433">
            <v>500</v>
          </cell>
          <cell r="AH433">
            <v>0</v>
          </cell>
          <cell r="AJ433">
            <v>0</v>
          </cell>
          <cell r="AK433">
            <v>0</v>
          </cell>
          <cell r="AL433">
            <v>6235.5</v>
          </cell>
          <cell r="AM433">
            <v>12735.5</v>
          </cell>
          <cell r="AN433">
            <v>0</v>
          </cell>
          <cell r="AO433">
            <v>0</v>
          </cell>
          <cell r="AP433">
            <v>0</v>
          </cell>
          <cell r="AQ433">
            <v>0</v>
          </cell>
          <cell r="AR433">
            <v>0</v>
          </cell>
          <cell r="AS433">
            <v>0</v>
          </cell>
          <cell r="AT433">
            <v>0</v>
          </cell>
          <cell r="AU433">
            <v>0</v>
          </cell>
          <cell r="AV433">
            <v>0</v>
          </cell>
          <cell r="AW433">
            <v>54820.619999999995</v>
          </cell>
          <cell r="AX433">
            <v>0</v>
          </cell>
          <cell r="AY433">
            <v>3324.9</v>
          </cell>
          <cell r="AZ433">
            <v>1344.5700000000002</v>
          </cell>
          <cell r="BA433">
            <v>0</v>
          </cell>
          <cell r="BB433">
            <v>350</v>
          </cell>
          <cell r="BC433">
            <v>0</v>
          </cell>
          <cell r="BD433">
            <v>26733.428737861304</v>
          </cell>
          <cell r="BE433">
            <v>86573.518737861305</v>
          </cell>
        </row>
        <row r="434">
          <cell r="A434" t="str">
            <v>001021</v>
          </cell>
          <cell r="B434" t="str">
            <v>Raaseporin suom.srk.</v>
          </cell>
          <cell r="K434">
            <v>844.39999999999986</v>
          </cell>
          <cell r="L434">
            <v>10</v>
          </cell>
          <cell r="M434">
            <v>0</v>
          </cell>
          <cell r="N434">
            <v>115</v>
          </cell>
          <cell r="O434">
            <v>0</v>
          </cell>
          <cell r="P434">
            <v>0</v>
          </cell>
          <cell r="Q434">
            <v>80</v>
          </cell>
          <cell r="R434">
            <v>6525</v>
          </cell>
          <cell r="S434">
            <v>7574.4</v>
          </cell>
          <cell r="T434">
            <v>8828.2899999999991</v>
          </cell>
          <cell r="U434">
            <v>57.75</v>
          </cell>
          <cell r="V434">
            <v>0</v>
          </cell>
          <cell r="W434">
            <v>98.25</v>
          </cell>
          <cell r="X434">
            <v>0</v>
          </cell>
          <cell r="Y434">
            <v>55.91</v>
          </cell>
          <cell r="Z434">
            <v>103.6</v>
          </cell>
          <cell r="AA434">
            <v>2942.01</v>
          </cell>
          <cell r="AB434">
            <v>12085.81</v>
          </cell>
          <cell r="AE434">
            <v>1600</v>
          </cell>
          <cell r="AF434">
            <v>0</v>
          </cell>
          <cell r="AG434">
            <v>0</v>
          </cell>
          <cell r="AH434">
            <v>0</v>
          </cell>
          <cell r="AJ434">
            <v>0</v>
          </cell>
          <cell r="AK434">
            <v>0</v>
          </cell>
          <cell r="AL434">
            <v>800</v>
          </cell>
          <cell r="AM434">
            <v>2400</v>
          </cell>
          <cell r="AN434">
            <v>0</v>
          </cell>
          <cell r="AO434">
            <v>0</v>
          </cell>
          <cell r="AP434">
            <v>0</v>
          </cell>
          <cell r="AQ434">
            <v>0</v>
          </cell>
          <cell r="AR434">
            <v>0</v>
          </cell>
          <cell r="AS434">
            <v>0</v>
          </cell>
          <cell r="AT434">
            <v>0</v>
          </cell>
          <cell r="AU434">
            <v>0</v>
          </cell>
          <cell r="AV434">
            <v>0</v>
          </cell>
          <cell r="AW434">
            <v>11272.689999999999</v>
          </cell>
          <cell r="AX434">
            <v>67.75</v>
          </cell>
          <cell r="AY434">
            <v>0</v>
          </cell>
          <cell r="AZ434">
            <v>213.25</v>
          </cell>
          <cell r="BA434">
            <v>0</v>
          </cell>
          <cell r="BB434">
            <v>55.91</v>
          </cell>
          <cell r="BC434">
            <v>183.6</v>
          </cell>
          <cell r="BD434">
            <v>10267.01</v>
          </cell>
          <cell r="BE434">
            <v>22060.21</v>
          </cell>
        </row>
        <row r="435">
          <cell r="A435" t="str">
            <v>001022</v>
          </cell>
          <cell r="B435" t="str">
            <v>Säkylä-Köyliö</v>
          </cell>
          <cell r="K435">
            <v>3657.1299999999997</v>
          </cell>
          <cell r="L435">
            <v>3610</v>
          </cell>
          <cell r="M435">
            <v>0</v>
          </cell>
          <cell r="N435">
            <v>550</v>
          </cell>
          <cell r="O435">
            <v>50</v>
          </cell>
          <cell r="P435">
            <v>30</v>
          </cell>
          <cell r="Q435">
            <v>440</v>
          </cell>
          <cell r="R435">
            <v>5053</v>
          </cell>
          <cell r="S435">
            <v>13390.13</v>
          </cell>
          <cell r="T435">
            <v>4712.72</v>
          </cell>
          <cell r="U435">
            <v>2120.41</v>
          </cell>
          <cell r="V435">
            <v>0</v>
          </cell>
          <cell r="W435">
            <v>1890.27</v>
          </cell>
          <cell r="X435">
            <v>206.55</v>
          </cell>
          <cell r="Y435">
            <v>629.23</v>
          </cell>
          <cell r="Z435">
            <v>1555.03</v>
          </cell>
          <cell r="AA435">
            <v>4366.1499177726137</v>
          </cell>
          <cell r="AB435">
            <v>15480.359917772614</v>
          </cell>
          <cell r="AE435">
            <v>6100</v>
          </cell>
          <cell r="AF435">
            <v>3900</v>
          </cell>
          <cell r="AG435">
            <v>0</v>
          </cell>
          <cell r="AH435">
            <v>1100</v>
          </cell>
          <cell r="AJ435">
            <v>0</v>
          </cell>
          <cell r="AK435">
            <v>3500</v>
          </cell>
          <cell r="AL435">
            <v>3000</v>
          </cell>
          <cell r="AM435">
            <v>17600</v>
          </cell>
          <cell r="AN435">
            <v>0</v>
          </cell>
          <cell r="AO435">
            <v>0</v>
          </cell>
          <cell r="AP435">
            <v>0</v>
          </cell>
          <cell r="AQ435">
            <v>0</v>
          </cell>
          <cell r="AR435">
            <v>0</v>
          </cell>
          <cell r="AS435">
            <v>0</v>
          </cell>
          <cell r="AT435">
            <v>0</v>
          </cell>
          <cell r="AU435">
            <v>0</v>
          </cell>
          <cell r="AV435">
            <v>0</v>
          </cell>
          <cell r="AW435">
            <v>14469.85</v>
          </cell>
          <cell r="AX435">
            <v>9630.41</v>
          </cell>
          <cell r="AY435">
            <v>0</v>
          </cell>
          <cell r="AZ435">
            <v>3540.27</v>
          </cell>
          <cell r="BA435">
            <v>256.55</v>
          </cell>
          <cell r="BB435">
            <v>659.23</v>
          </cell>
          <cell r="BC435">
            <v>5495.03</v>
          </cell>
          <cell r="BD435">
            <v>12419.149917772615</v>
          </cell>
          <cell r="BE435">
            <v>46470.489917772618</v>
          </cell>
        </row>
        <row r="436">
          <cell r="A436" t="str">
            <v>004001</v>
          </cell>
          <cell r="B436" t="str">
            <v>Kouvolan seurakuntayhtymä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Z436">
            <v>0</v>
          </cell>
          <cell r="AA436">
            <v>0</v>
          </cell>
          <cell r="AB436">
            <v>0</v>
          </cell>
          <cell r="AE436">
            <v>0</v>
          </cell>
          <cell r="AF436">
            <v>0</v>
          </cell>
          <cell r="AG436">
            <v>0</v>
          </cell>
          <cell r="AH436">
            <v>0</v>
          </cell>
          <cell r="AJ436">
            <v>0</v>
          </cell>
          <cell r="AK436">
            <v>0</v>
          </cell>
          <cell r="AL436">
            <v>0</v>
          </cell>
          <cell r="AM436">
            <v>0</v>
          </cell>
          <cell r="AN436">
            <v>0</v>
          </cell>
          <cell r="AO436">
            <v>0</v>
          </cell>
          <cell r="AP436">
            <v>0</v>
          </cell>
          <cell r="AQ436">
            <v>0</v>
          </cell>
          <cell r="AR436">
            <v>0</v>
          </cell>
          <cell r="AS436">
            <v>0</v>
          </cell>
          <cell r="AT436">
            <v>0</v>
          </cell>
          <cell r="AU436">
            <v>0</v>
          </cell>
          <cell r="AV436">
            <v>0</v>
          </cell>
          <cell r="AW436">
            <v>0</v>
          </cell>
          <cell r="AX436">
            <v>0</v>
          </cell>
          <cell r="AY436">
            <v>0</v>
          </cell>
          <cell r="AZ436">
            <v>0</v>
          </cell>
          <cell r="BA436">
            <v>0</v>
          </cell>
          <cell r="BB436">
            <v>0</v>
          </cell>
          <cell r="BC436">
            <v>0</v>
          </cell>
          <cell r="BD436">
            <v>0</v>
          </cell>
          <cell r="BE436">
            <v>0</v>
          </cell>
        </row>
        <row r="437">
          <cell r="A437" t="str">
            <v>004002</v>
          </cell>
          <cell r="B437" t="str">
            <v>Raseborgs kyrkliga samfälligeht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Z437">
            <v>0</v>
          </cell>
          <cell r="AA437">
            <v>0</v>
          </cell>
          <cell r="AB437">
            <v>0</v>
          </cell>
          <cell r="AE437">
            <v>0</v>
          </cell>
          <cell r="AF437">
            <v>0</v>
          </cell>
          <cell r="AG437">
            <v>0</v>
          </cell>
          <cell r="AH437">
            <v>0</v>
          </cell>
          <cell r="AJ437">
            <v>0</v>
          </cell>
          <cell r="AK437">
            <v>0</v>
          </cell>
          <cell r="AL437">
            <v>0</v>
          </cell>
          <cell r="AM437">
            <v>0</v>
          </cell>
          <cell r="AN437">
            <v>0</v>
          </cell>
          <cell r="AO437">
            <v>0</v>
          </cell>
          <cell r="AP437">
            <v>0</v>
          </cell>
          <cell r="AQ437">
            <v>0</v>
          </cell>
          <cell r="AR437">
            <v>0</v>
          </cell>
          <cell r="AS437">
            <v>0</v>
          </cell>
          <cell r="AT437">
            <v>0</v>
          </cell>
          <cell r="AU437">
            <v>0</v>
          </cell>
          <cell r="AV437">
            <v>0</v>
          </cell>
          <cell r="AW437">
            <v>0</v>
          </cell>
          <cell r="AX437">
            <v>0</v>
          </cell>
          <cell r="AY437">
            <v>0</v>
          </cell>
          <cell r="AZ437">
            <v>0</v>
          </cell>
          <cell r="BA437">
            <v>0</v>
          </cell>
          <cell r="BB437">
            <v>0</v>
          </cell>
          <cell r="BC437">
            <v>0</v>
          </cell>
          <cell r="BD437">
            <v>0</v>
          </cell>
          <cell r="BE437">
            <v>0</v>
          </cell>
        </row>
        <row r="438">
          <cell r="A438" t="str">
            <v>004004</v>
          </cell>
          <cell r="B438" t="str">
            <v>Naantalin seurakuntayhtymä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Z438">
            <v>0</v>
          </cell>
          <cell r="AA438">
            <v>0</v>
          </cell>
          <cell r="AB438">
            <v>0</v>
          </cell>
          <cell r="AE438">
            <v>0</v>
          </cell>
          <cell r="AF438">
            <v>0</v>
          </cell>
          <cell r="AG438">
            <v>0</v>
          </cell>
          <cell r="AH438">
            <v>0</v>
          </cell>
          <cell r="AJ438">
            <v>0</v>
          </cell>
          <cell r="AK438">
            <v>0</v>
          </cell>
          <cell r="AL438">
            <v>0</v>
          </cell>
          <cell r="AM438">
            <v>0</v>
          </cell>
          <cell r="AN438">
            <v>0</v>
          </cell>
          <cell r="AO438">
            <v>0</v>
          </cell>
          <cell r="AP438">
            <v>0</v>
          </cell>
          <cell r="AQ438">
            <v>0</v>
          </cell>
          <cell r="AR438">
            <v>0</v>
          </cell>
          <cell r="AS438">
            <v>0</v>
          </cell>
          <cell r="AT438">
            <v>0</v>
          </cell>
          <cell r="AU438">
            <v>0</v>
          </cell>
          <cell r="AV438">
            <v>0</v>
          </cell>
          <cell r="AW438">
            <v>0</v>
          </cell>
          <cell r="AX438">
            <v>0</v>
          </cell>
          <cell r="AY438">
            <v>0</v>
          </cell>
          <cell r="AZ438">
            <v>0</v>
          </cell>
          <cell r="BA438">
            <v>0</v>
          </cell>
          <cell r="BB438">
            <v>0</v>
          </cell>
          <cell r="BC438">
            <v>0</v>
          </cell>
          <cell r="BD438">
            <v>0</v>
          </cell>
          <cell r="BE438">
            <v>0</v>
          </cell>
        </row>
        <row r="439">
          <cell r="A439" t="str">
            <v>004005</v>
          </cell>
          <cell r="B439" t="str">
            <v>Hämeenlinnan seurakuntayhtymä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Z439">
            <v>0</v>
          </cell>
          <cell r="AA439">
            <v>0</v>
          </cell>
          <cell r="AB439">
            <v>0</v>
          </cell>
          <cell r="AE439">
            <v>0</v>
          </cell>
          <cell r="AF439">
            <v>0</v>
          </cell>
          <cell r="AG439">
            <v>0</v>
          </cell>
          <cell r="AH439">
            <v>0</v>
          </cell>
          <cell r="AJ439">
            <v>0</v>
          </cell>
          <cell r="AK439">
            <v>0</v>
          </cell>
          <cell r="AL439">
            <v>0</v>
          </cell>
          <cell r="AM439">
            <v>0</v>
          </cell>
          <cell r="AN439">
            <v>0</v>
          </cell>
          <cell r="AO439">
            <v>0</v>
          </cell>
          <cell r="AP439">
            <v>0</v>
          </cell>
          <cell r="AQ439">
            <v>0</v>
          </cell>
          <cell r="AR439">
            <v>0</v>
          </cell>
          <cell r="AS439">
            <v>0</v>
          </cell>
          <cell r="AT439">
            <v>0</v>
          </cell>
          <cell r="AU439">
            <v>0</v>
          </cell>
          <cell r="AV439">
            <v>0</v>
          </cell>
          <cell r="AW439">
            <v>0</v>
          </cell>
          <cell r="AX439">
            <v>0</v>
          </cell>
          <cell r="AY439">
            <v>0</v>
          </cell>
          <cell r="AZ439">
            <v>0</v>
          </cell>
          <cell r="BA439">
            <v>0</v>
          </cell>
          <cell r="BB439">
            <v>0</v>
          </cell>
          <cell r="BC439">
            <v>0</v>
          </cell>
          <cell r="BD439">
            <v>0</v>
          </cell>
          <cell r="BE439">
            <v>0</v>
          </cell>
        </row>
        <row r="440">
          <cell r="A440" t="str">
            <v>004006</v>
          </cell>
          <cell r="B440" t="str">
            <v>Loviisanseudun seurakuntayhtymä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Z440">
            <v>0</v>
          </cell>
          <cell r="AA440">
            <v>0</v>
          </cell>
          <cell r="AB440">
            <v>0</v>
          </cell>
          <cell r="AE440">
            <v>0</v>
          </cell>
          <cell r="AF440">
            <v>0</v>
          </cell>
          <cell r="AG440">
            <v>0</v>
          </cell>
          <cell r="AH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P440">
            <v>0</v>
          </cell>
          <cell r="AQ440">
            <v>0</v>
          </cell>
          <cell r="AR440">
            <v>0</v>
          </cell>
          <cell r="AS440">
            <v>0</v>
          </cell>
          <cell r="AT440">
            <v>0</v>
          </cell>
          <cell r="AU440">
            <v>0</v>
          </cell>
          <cell r="AV440">
            <v>0</v>
          </cell>
          <cell r="AW440">
            <v>0</v>
          </cell>
          <cell r="AX440">
            <v>0</v>
          </cell>
          <cell r="AY440">
            <v>0</v>
          </cell>
          <cell r="AZ440">
            <v>0</v>
          </cell>
          <cell r="BA440">
            <v>0</v>
          </cell>
          <cell r="BB440">
            <v>0</v>
          </cell>
          <cell r="BC440">
            <v>0</v>
          </cell>
          <cell r="BD440">
            <v>0</v>
          </cell>
          <cell r="BE440">
            <v>0</v>
          </cell>
        </row>
        <row r="441">
          <cell r="A441" t="str">
            <v>004007</v>
          </cell>
          <cell r="B441" t="str">
            <v>Ylä-Savon seurakuntayhtymä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Z441">
            <v>0</v>
          </cell>
          <cell r="AA441">
            <v>0</v>
          </cell>
          <cell r="AB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J441">
            <v>0</v>
          </cell>
          <cell r="AK441">
            <v>0</v>
          </cell>
          <cell r="AL441">
            <v>0</v>
          </cell>
          <cell r="AM441">
            <v>0</v>
          </cell>
          <cell r="AN441">
            <v>0</v>
          </cell>
          <cell r="AO441">
            <v>0</v>
          </cell>
          <cell r="AP441">
            <v>0</v>
          </cell>
          <cell r="AQ441">
            <v>0</v>
          </cell>
          <cell r="AR441">
            <v>0</v>
          </cell>
          <cell r="AS441">
            <v>0</v>
          </cell>
          <cell r="AT441">
            <v>0</v>
          </cell>
          <cell r="AU441">
            <v>0</v>
          </cell>
          <cell r="AV441">
            <v>0</v>
          </cell>
          <cell r="AW441">
            <v>0</v>
          </cell>
          <cell r="AX441">
            <v>0</v>
          </cell>
          <cell r="AY441">
            <v>0</v>
          </cell>
          <cell r="AZ441">
            <v>0</v>
          </cell>
          <cell r="BA441">
            <v>0</v>
          </cell>
          <cell r="BB441">
            <v>0</v>
          </cell>
          <cell r="BC441">
            <v>0</v>
          </cell>
          <cell r="BD441">
            <v>0</v>
          </cell>
          <cell r="BE441">
            <v>0</v>
          </cell>
        </row>
        <row r="443">
          <cell r="K443">
            <v>61895.5</v>
          </cell>
          <cell r="L443">
            <v>27633.64</v>
          </cell>
          <cell r="M443">
            <v>5042.57</v>
          </cell>
          <cell r="N443">
            <v>0</v>
          </cell>
          <cell r="O443">
            <v>5843.27</v>
          </cell>
          <cell r="P443">
            <v>60600.35</v>
          </cell>
          <cell r="Q443">
            <v>350</v>
          </cell>
          <cell r="R443">
            <v>0</v>
          </cell>
          <cell r="S443">
            <v>161365.32999999999</v>
          </cell>
          <cell r="T443">
            <v>789.73</v>
          </cell>
          <cell r="U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789.73</v>
          </cell>
          <cell r="AE443">
            <v>0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>
            <v>0</v>
          </cell>
          <cell r="AK443">
            <v>0</v>
          </cell>
          <cell r="AL443">
            <v>0</v>
          </cell>
          <cell r="AM443">
            <v>0</v>
          </cell>
          <cell r="AN443">
            <v>0</v>
          </cell>
          <cell r="AO443">
            <v>0</v>
          </cell>
          <cell r="AP443">
            <v>0</v>
          </cell>
          <cell r="AQ443">
            <v>0</v>
          </cell>
          <cell r="AR443">
            <v>0</v>
          </cell>
          <cell r="AS443">
            <v>0</v>
          </cell>
          <cell r="AT443">
            <v>0</v>
          </cell>
          <cell r="AU443">
            <v>0</v>
          </cell>
          <cell r="AV443">
            <v>0</v>
          </cell>
          <cell r="AW443">
            <v>62685.23</v>
          </cell>
          <cell r="AX443">
            <v>27633.64</v>
          </cell>
          <cell r="AY443">
            <v>5042.57</v>
          </cell>
          <cell r="AZ443">
            <v>0</v>
          </cell>
          <cell r="BA443">
            <v>5843.27</v>
          </cell>
          <cell r="BB443">
            <v>60600.35</v>
          </cell>
          <cell r="BC443">
            <v>350</v>
          </cell>
          <cell r="BD443">
            <v>0</v>
          </cell>
          <cell r="BE443">
            <v>162155.06</v>
          </cell>
        </row>
        <row r="444"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190</v>
          </cell>
          <cell r="Q444">
            <v>0</v>
          </cell>
          <cell r="R444">
            <v>0</v>
          </cell>
          <cell r="S444">
            <v>190</v>
          </cell>
          <cell r="U444">
            <v>0</v>
          </cell>
          <cell r="W444">
            <v>0</v>
          </cell>
          <cell r="X444">
            <v>1000</v>
          </cell>
          <cell r="Y444">
            <v>1000</v>
          </cell>
          <cell r="Z444">
            <v>0</v>
          </cell>
          <cell r="AA444">
            <v>0</v>
          </cell>
          <cell r="AB444">
            <v>2000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P444">
            <v>0</v>
          </cell>
          <cell r="AQ444">
            <v>0</v>
          </cell>
          <cell r="AR444">
            <v>0</v>
          </cell>
          <cell r="AS444">
            <v>0</v>
          </cell>
          <cell r="AT444">
            <v>0</v>
          </cell>
          <cell r="AU444">
            <v>0</v>
          </cell>
          <cell r="AV444">
            <v>0</v>
          </cell>
          <cell r="AW444">
            <v>0</v>
          </cell>
          <cell r="AX444">
            <v>0</v>
          </cell>
          <cell r="AZ444">
            <v>0</v>
          </cell>
          <cell r="BA444">
            <v>1000</v>
          </cell>
          <cell r="BB444">
            <v>1190</v>
          </cell>
          <cell r="BC444">
            <v>0</v>
          </cell>
          <cell r="BD444">
            <v>0</v>
          </cell>
          <cell r="BE444">
            <v>2190</v>
          </cell>
        </row>
        <row r="445">
          <cell r="K445">
            <v>10600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10600</v>
          </cell>
          <cell r="U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10600</v>
          </cell>
          <cell r="AX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E445">
            <v>10600</v>
          </cell>
        </row>
        <row r="446">
          <cell r="K446">
            <v>0</v>
          </cell>
          <cell r="L446">
            <v>185832.35</v>
          </cell>
          <cell r="M446">
            <v>9049.2900000000009</v>
          </cell>
          <cell r="N446">
            <v>0</v>
          </cell>
          <cell r="O446">
            <v>323899.52000000002</v>
          </cell>
          <cell r="P446">
            <v>20468.63</v>
          </cell>
          <cell r="Q446">
            <v>266652.69</v>
          </cell>
          <cell r="R446">
            <v>1362669.2</v>
          </cell>
          <cell r="S446">
            <v>2168571.6799999997</v>
          </cell>
          <cell r="U446">
            <v>0</v>
          </cell>
          <cell r="V446">
            <v>55</v>
          </cell>
          <cell r="W446">
            <v>0</v>
          </cell>
          <cell r="X446">
            <v>384.44</v>
          </cell>
          <cell r="Y446">
            <v>0</v>
          </cell>
          <cell r="Z446">
            <v>0</v>
          </cell>
          <cell r="AA446">
            <v>1035473</v>
          </cell>
          <cell r="AB446">
            <v>1035912.44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1063.9000000000001</v>
          </cell>
          <cell r="AV446">
            <v>1063.9000000000001</v>
          </cell>
          <cell r="AW446">
            <v>0</v>
          </cell>
          <cell r="AX446">
            <v>185832.35</v>
          </cell>
          <cell r="AY446">
            <v>9104.2900000000009</v>
          </cell>
          <cell r="AZ446">
            <v>0</v>
          </cell>
          <cell r="BA446">
            <v>324283.96000000002</v>
          </cell>
          <cell r="BB446">
            <v>20468.63</v>
          </cell>
          <cell r="BC446">
            <v>266652.69</v>
          </cell>
          <cell r="BD446">
            <v>2399206.1</v>
          </cell>
          <cell r="BE446">
            <v>3205548.02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tabSelected="1" workbookViewId="0">
      <selection activeCell="B2" sqref="B2:F3"/>
    </sheetView>
  </sheetViews>
  <sheetFormatPr defaultRowHeight="15" x14ac:dyDescent="0.25"/>
  <cols>
    <col min="1" max="1" width="19.42578125" customWidth="1"/>
    <col min="2" max="3" width="15" customWidth="1"/>
    <col min="4" max="4" width="15.7109375" customWidth="1"/>
    <col min="5" max="5" width="15.42578125" customWidth="1"/>
    <col min="6" max="6" width="15.28515625" customWidth="1"/>
    <col min="7" max="7" width="18.5703125" customWidth="1"/>
    <col min="8" max="8" width="17.42578125" customWidth="1"/>
  </cols>
  <sheetData>
    <row r="1" spans="1:8" ht="30.75" customHeight="1" x14ac:dyDescent="0.25">
      <c r="A1" s="82" t="s">
        <v>304</v>
      </c>
      <c r="B1" s="89" t="s">
        <v>305</v>
      </c>
      <c r="C1" s="90"/>
      <c r="D1" s="90"/>
      <c r="E1" s="90"/>
      <c r="F1" s="90"/>
      <c r="G1" s="90"/>
      <c r="H1" s="91"/>
    </row>
    <row r="2" spans="1:8" ht="30.75" customHeight="1" x14ac:dyDescent="0.4">
      <c r="A2" s="83">
        <v>2016</v>
      </c>
      <c r="B2" s="92"/>
      <c r="C2" s="92"/>
      <c r="D2" s="92"/>
      <c r="E2" s="92"/>
      <c r="F2" s="92"/>
      <c r="G2" s="81" t="s">
        <v>307</v>
      </c>
      <c r="H2" s="78" t="s">
        <v>308</v>
      </c>
    </row>
    <row r="3" spans="1:8" ht="48" customHeight="1" x14ac:dyDescent="0.35">
      <c r="A3" s="73"/>
      <c r="B3" s="93"/>
      <c r="C3" s="93"/>
      <c r="D3" s="93"/>
      <c r="E3" s="93"/>
      <c r="F3" s="93"/>
      <c r="G3" s="80" t="e">
        <f>VLOOKUP(B2,Tiedot!A2:AW441,49,FALSE)</f>
        <v>#N/A</v>
      </c>
      <c r="H3" s="79" t="e">
        <f>VLOOKUP(B2,Jäsenet2016!B2:AW441,2,FALSE)</f>
        <v>#N/A</v>
      </c>
    </row>
    <row r="4" spans="1:8" ht="31.5" x14ac:dyDescent="0.25">
      <c r="B4" s="57" t="s">
        <v>275</v>
      </c>
      <c r="C4" s="57" t="s">
        <v>276</v>
      </c>
      <c r="D4" s="57" t="s">
        <v>277</v>
      </c>
      <c r="E4" s="58" t="s">
        <v>278</v>
      </c>
      <c r="F4" s="59" t="s">
        <v>279</v>
      </c>
      <c r="H4" s="77"/>
    </row>
    <row r="5" spans="1:8" ht="18.75" x14ac:dyDescent="0.3">
      <c r="A5" s="60" t="s">
        <v>303</v>
      </c>
      <c r="B5" s="61" t="e">
        <f>VLOOKUP(B2,Tiedot!A2:AV441,2,FALSE)</f>
        <v>#N/A</v>
      </c>
      <c r="C5" s="61" t="e">
        <f>VLOOKUP(B2,Tiedot!A2:AV441,11,FALSE)</f>
        <v>#N/A</v>
      </c>
      <c r="D5" s="61" t="e">
        <f>VLOOKUP(B2,Tiedot!A2:AV441,20,FALSE)</f>
        <v>#N/A</v>
      </c>
      <c r="E5" s="62" t="e">
        <f>VLOOKUP(B2,Tiedot!A2:AV441,29,FALSE)</f>
        <v>#N/A</v>
      </c>
      <c r="F5" s="63" t="e">
        <f>VLOOKUP(B2,Tiedot!A2:AV441,38,FALSE)</f>
        <v>#N/A</v>
      </c>
      <c r="H5" s="77"/>
    </row>
    <row r="6" spans="1:8" ht="18.75" x14ac:dyDescent="0.3">
      <c r="A6" s="64" t="s">
        <v>280</v>
      </c>
      <c r="B6" s="65" t="e">
        <f>VLOOKUP(B2,Tiedot!A2:AV441,3,FALSE)</f>
        <v>#N/A</v>
      </c>
      <c r="C6" s="65" t="e">
        <f>VLOOKUP(B2,Tiedot!A2:AV441,12,FALSE)</f>
        <v>#N/A</v>
      </c>
      <c r="D6" s="65" t="e">
        <f>VLOOKUP(B2,Tiedot!A2:AV441,21,FALSE)</f>
        <v>#N/A</v>
      </c>
      <c r="E6" s="66" t="e">
        <f>VLOOKUP(B2,Tiedot!A2:AV441,30,FALSE)</f>
        <v>#N/A</v>
      </c>
      <c r="F6" s="63" t="e">
        <f>VLOOKUP(B2,Tiedot!A2:AV441,39,FALSE)</f>
        <v>#N/A</v>
      </c>
      <c r="H6" s="77"/>
    </row>
    <row r="7" spans="1:8" ht="18.75" x14ac:dyDescent="0.3">
      <c r="A7" s="64" t="s">
        <v>281</v>
      </c>
      <c r="B7" s="65" t="e">
        <f>VLOOKUP(B2,Tiedot!A2:AV441,4,FALSE)</f>
        <v>#N/A</v>
      </c>
      <c r="C7" s="65" t="e">
        <f>VLOOKUP(B2,Tiedot!A2:AV441,13,FALSE)</f>
        <v>#N/A</v>
      </c>
      <c r="D7" s="65" t="e">
        <f>VLOOKUP(B2,Tiedot!A2:AV441,22,FALSE)</f>
        <v>#N/A</v>
      </c>
      <c r="E7" s="66" t="e">
        <f>VLOOKUP(B2,Tiedot!A2:AV441,31,FALSE)</f>
        <v>#N/A</v>
      </c>
      <c r="F7" s="63" t="e">
        <f>VLOOKUP(B2,Tiedot!A2:AV441,40,FALSE)</f>
        <v>#N/A</v>
      </c>
      <c r="H7" s="77"/>
    </row>
    <row r="8" spans="1:8" ht="18.75" x14ac:dyDescent="0.3">
      <c r="A8" s="64" t="s">
        <v>282</v>
      </c>
      <c r="B8" s="65" t="e">
        <f>VLOOKUP(B2,Tiedot!A2:AV441,5,FALSE)</f>
        <v>#N/A</v>
      </c>
      <c r="C8" s="65" t="e">
        <f>VLOOKUP(B2,Tiedot!A2:AV441,14,FALSE)</f>
        <v>#N/A</v>
      </c>
      <c r="D8" s="65" t="e">
        <f>VLOOKUP(B2,Tiedot!A2:AV441,23,FALSE)</f>
        <v>#N/A</v>
      </c>
      <c r="E8" s="66" t="e">
        <f>VLOOKUP(B2,Tiedot!A2:AV441,32,FALSE)</f>
        <v>#N/A</v>
      </c>
      <c r="F8" s="63" t="e">
        <f>VLOOKUP(B2,Tiedot!A2:AV441,41,FALSE)</f>
        <v>#N/A</v>
      </c>
      <c r="H8" s="77"/>
    </row>
    <row r="9" spans="1:8" ht="18.75" x14ac:dyDescent="0.3">
      <c r="A9" s="64" t="s">
        <v>283</v>
      </c>
      <c r="B9" s="65" t="e">
        <f>VLOOKUP(B2,Tiedot!A2:AV441,6,FALSE)</f>
        <v>#N/A</v>
      </c>
      <c r="C9" s="65" t="e">
        <f>VLOOKUP(B2,Tiedot!A2:AV441,15,FALSE)</f>
        <v>#N/A</v>
      </c>
      <c r="D9" s="65" t="e">
        <f>VLOOKUP(B2,Tiedot!A2:AV441,24,FALSE)</f>
        <v>#N/A</v>
      </c>
      <c r="E9" s="66" t="e">
        <f>VLOOKUP(B2,Tiedot!A2:AV441,33,FALSE)</f>
        <v>#N/A</v>
      </c>
      <c r="F9" s="63" t="e">
        <f>VLOOKUP(B2,Tiedot!A2:AV441,42,FALSE)</f>
        <v>#N/A</v>
      </c>
      <c r="H9" s="77"/>
    </row>
    <row r="10" spans="1:8" ht="18.75" x14ac:dyDescent="0.3">
      <c r="A10" s="64" t="s">
        <v>284</v>
      </c>
      <c r="B10" s="65" t="e">
        <f>VLOOKUP(B2,Tiedot!A2:AV441,7,FALSE)</f>
        <v>#N/A</v>
      </c>
      <c r="C10" s="65" t="e">
        <f>VLOOKUP(B2,Tiedot!A2:AV441,16,FALSE)</f>
        <v>#N/A</v>
      </c>
      <c r="D10" s="65" t="e">
        <f>VLOOKUP(B2,Tiedot!A2:AV441,25,FALSE)</f>
        <v>#N/A</v>
      </c>
      <c r="E10" s="66" t="e">
        <f>VLOOKUP(B2,Tiedot!A2:AV441,34,FALSE)</f>
        <v>#N/A</v>
      </c>
      <c r="F10" s="63" t="e">
        <f>VLOOKUP(B2,Tiedot!A2:AV441,43,FALSE)</f>
        <v>#N/A</v>
      </c>
      <c r="H10" s="77"/>
    </row>
    <row r="11" spans="1:8" ht="18.75" x14ac:dyDescent="0.3">
      <c r="A11" s="64" t="s">
        <v>285</v>
      </c>
      <c r="B11" s="65" t="e">
        <f>VLOOKUP(B2,Tiedot!A2:AV441,8,FALSE)</f>
        <v>#N/A</v>
      </c>
      <c r="C11" s="65" t="e">
        <f>VLOOKUP(B2,Tiedot!A2:AV441,17,FALSE)</f>
        <v>#N/A</v>
      </c>
      <c r="D11" s="65" t="e">
        <f>VLOOKUP(B2,Tiedot!A2:AV441,26,FALSE)</f>
        <v>#N/A</v>
      </c>
      <c r="E11" s="66" t="e">
        <f>VLOOKUP(B2,Tiedot!A2:AV441,35,FALSE)</f>
        <v>#N/A</v>
      </c>
      <c r="F11" s="63" t="e">
        <f>VLOOKUP(B2,Tiedot!A2:AV441,44,FALSE)</f>
        <v>#N/A</v>
      </c>
      <c r="H11" s="77"/>
    </row>
    <row r="12" spans="1:8" ht="19.5" thickBot="1" x14ac:dyDescent="0.35">
      <c r="A12" s="64" t="s">
        <v>286</v>
      </c>
      <c r="B12" s="67" t="e">
        <f>VLOOKUP(B2,Tiedot!A2:AV441,9,FALSE)</f>
        <v>#N/A</v>
      </c>
      <c r="C12" s="67" t="e">
        <f>VLOOKUP(B2,Tiedot!A2:AV441,18,FALSE)</f>
        <v>#N/A</v>
      </c>
      <c r="D12" s="67" t="e">
        <f>VLOOKUP(B2,Tiedot!A2:AV441,27,FALSE)</f>
        <v>#N/A</v>
      </c>
      <c r="E12" s="66" t="e">
        <f>VLOOKUP(B2,Tiedot!A2:AV441,36,FALSE)</f>
        <v>#N/A</v>
      </c>
      <c r="F12" s="68" t="e">
        <f>VLOOKUP(B2,Tiedot!A2:AV441,45,FALSE)</f>
        <v>#N/A</v>
      </c>
      <c r="H12" s="77"/>
    </row>
    <row r="13" spans="1:8" ht="20.25" thickTop="1" thickBot="1" x14ac:dyDescent="0.35">
      <c r="A13" s="69" t="s">
        <v>52</v>
      </c>
      <c r="B13" s="74" t="e">
        <f>SUM(B5:B12)</f>
        <v>#N/A</v>
      </c>
      <c r="C13" s="74" t="e">
        <f>SUM(C5:C12)</f>
        <v>#N/A</v>
      </c>
      <c r="D13" s="74" t="e">
        <f>SUM(D5:D12)</f>
        <v>#N/A</v>
      </c>
      <c r="E13" s="74" t="e">
        <f>SUM(E5:E12)</f>
        <v>#N/A</v>
      </c>
      <c r="F13" s="74" t="e">
        <f>SUM(F5:F12)</f>
        <v>#N/A</v>
      </c>
      <c r="G13" s="76" t="s">
        <v>306</v>
      </c>
      <c r="H13" s="75" t="e">
        <f>(F13/H3)</f>
        <v>#N/A</v>
      </c>
    </row>
    <row r="14" spans="1:8" ht="15.75" thickTop="1" x14ac:dyDescent="0.25"/>
    <row r="15" spans="1:8" ht="18.75" x14ac:dyDescent="0.3">
      <c r="A15" s="70" t="s">
        <v>295</v>
      </c>
      <c r="B15" t="s">
        <v>287</v>
      </c>
    </row>
    <row r="16" spans="1:8" ht="18.75" x14ac:dyDescent="0.3">
      <c r="A16" s="71" t="s">
        <v>296</v>
      </c>
      <c r="B16" t="s">
        <v>288</v>
      </c>
    </row>
    <row r="17" spans="1:2" ht="18.75" x14ac:dyDescent="0.3">
      <c r="A17" s="71" t="s">
        <v>297</v>
      </c>
      <c r="B17" t="s">
        <v>293</v>
      </c>
    </row>
    <row r="18" spans="1:2" ht="18.75" x14ac:dyDescent="0.3">
      <c r="A18" s="71" t="s">
        <v>298</v>
      </c>
      <c r="B18" t="s">
        <v>292</v>
      </c>
    </row>
    <row r="19" spans="1:2" ht="18.75" x14ac:dyDescent="0.3">
      <c r="A19" s="71" t="s">
        <v>299</v>
      </c>
      <c r="B19" t="s">
        <v>291</v>
      </c>
    </row>
    <row r="20" spans="1:2" ht="18.75" x14ac:dyDescent="0.3">
      <c r="A20" s="71" t="s">
        <v>300</v>
      </c>
      <c r="B20" t="s">
        <v>289</v>
      </c>
    </row>
    <row r="21" spans="1:2" ht="18.75" x14ac:dyDescent="0.3">
      <c r="A21" s="71" t="s">
        <v>301</v>
      </c>
      <c r="B21" t="s">
        <v>290</v>
      </c>
    </row>
    <row r="22" spans="1:2" ht="18.75" x14ac:dyDescent="0.3">
      <c r="A22" s="71" t="s">
        <v>302</v>
      </c>
      <c r="B22" t="s">
        <v>294</v>
      </c>
    </row>
    <row r="24" spans="1:2" ht="18.75" x14ac:dyDescent="0.3">
      <c r="B24" s="72" t="s">
        <v>309</v>
      </c>
    </row>
    <row r="25" spans="1:2" ht="18.75" x14ac:dyDescent="0.3">
      <c r="B25" s="72" t="s">
        <v>310</v>
      </c>
    </row>
  </sheetData>
  <mergeCells count="2">
    <mergeCell ref="B1:H1"/>
    <mergeCell ref="B2:F3"/>
  </mergeCells>
  <conditionalFormatting sqref="B4:F4 A5">
    <cfRule type="cellIs" dxfId="6" priority="2" operator="equal">
      <formula>0</formula>
    </cfRule>
  </conditionalFormatting>
  <conditionalFormatting sqref="A15">
    <cfRule type="cellIs" dxfId="5" priority="1" operator="equal">
      <formula>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ErrorMessage="1" errorTitle="Seurakunnan nimi" error="Olet kirjoittanut seurakunnan nimen eri tavalla, kuin tässä luettelossa. Kirjoita nimi uudelleen tai hae seurakunta pudotusvalikosta." xr:uid="{00000000-0002-0000-0000-000000000000}">
          <x14:formula1>
            <xm:f>Tiedot!$A$1:$A$445</xm:f>
          </x14:formula1>
          <xm:sqref>B2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E448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30.85546875" style="14" customWidth="1"/>
    <col min="2" max="2" width="11.85546875" style="14" customWidth="1"/>
    <col min="3" max="3" width="12" style="14" customWidth="1"/>
    <col min="4" max="4" width="11.42578125" style="14" customWidth="1"/>
    <col min="5" max="5" width="11.140625" style="14" customWidth="1"/>
    <col min="6" max="6" width="10.42578125" style="14" customWidth="1"/>
    <col min="7" max="7" width="12.42578125" style="14" customWidth="1"/>
    <col min="8" max="8" width="13.28515625" style="14" customWidth="1"/>
    <col min="9" max="9" width="12.140625" style="14" customWidth="1"/>
    <col min="10" max="10" width="13.7109375" style="14" customWidth="1"/>
    <col min="11" max="11" width="13.5703125" style="14" customWidth="1"/>
    <col min="12" max="17" width="11" style="14" customWidth="1"/>
    <col min="18" max="18" width="14" style="14" customWidth="1"/>
    <col min="19" max="19" width="13.28515625" style="14" customWidth="1"/>
    <col min="20" max="20" width="12.5703125" style="14" customWidth="1"/>
    <col min="21" max="21" width="12.42578125" style="14" customWidth="1"/>
    <col min="22" max="27" width="12.28515625" style="14" customWidth="1"/>
    <col min="28" max="28" width="14.5703125" style="14" customWidth="1"/>
    <col min="29" max="37" width="12.28515625" style="14" customWidth="1"/>
    <col min="38" max="38" width="13.140625" style="14" customWidth="1"/>
    <col min="39" max="44" width="11.5703125" style="14" customWidth="1"/>
    <col min="45" max="45" width="13.5703125" style="14" customWidth="1"/>
    <col min="46" max="46" width="13" style="14" customWidth="1"/>
    <col min="47" max="47" width="9.140625" style="14"/>
    <col min="48" max="48" width="11.42578125" bestFit="1" customWidth="1"/>
    <col min="49" max="49" width="9.42578125" style="14" bestFit="1" customWidth="1"/>
    <col min="50" max="51" width="18.140625" style="14" customWidth="1"/>
    <col min="52" max="52" width="9.140625" style="14"/>
    <col min="53" max="53" width="11.42578125" style="14" customWidth="1"/>
    <col min="54" max="55" width="9.140625" style="14"/>
    <col min="56" max="56" width="9.42578125" style="14" bestFit="1" customWidth="1"/>
    <col min="57" max="57" width="10.85546875" style="14" customWidth="1"/>
    <col min="58" max="16384" width="9.140625" style="14"/>
  </cols>
  <sheetData>
    <row r="1" spans="1:57" ht="83.25" customHeight="1" x14ac:dyDescent="0.25">
      <c r="A1" s="2" t="s">
        <v>1</v>
      </c>
      <c r="B1" s="4" t="s">
        <v>8</v>
      </c>
      <c r="C1" s="5" t="s">
        <v>9</v>
      </c>
      <c r="D1" s="5" t="s">
        <v>10</v>
      </c>
      <c r="E1" s="5" t="s">
        <v>11</v>
      </c>
      <c r="F1" s="6" t="s">
        <v>12</v>
      </c>
      <c r="G1" s="5" t="s">
        <v>13</v>
      </c>
      <c r="H1" s="5" t="s">
        <v>14</v>
      </c>
      <c r="I1" s="5" t="s">
        <v>15</v>
      </c>
      <c r="J1" s="7" t="s">
        <v>16</v>
      </c>
      <c r="K1" s="4" t="s">
        <v>17</v>
      </c>
      <c r="L1" s="5" t="s">
        <v>18</v>
      </c>
      <c r="M1" s="5" t="s">
        <v>19</v>
      </c>
      <c r="N1" s="5" t="s">
        <v>20</v>
      </c>
      <c r="O1" s="6" t="s">
        <v>21</v>
      </c>
      <c r="P1" s="5" t="s">
        <v>22</v>
      </c>
      <c r="Q1" s="5" t="s">
        <v>23</v>
      </c>
      <c r="R1" s="5" t="s">
        <v>24</v>
      </c>
      <c r="S1" s="8" t="s">
        <v>25</v>
      </c>
      <c r="T1" s="4" t="s">
        <v>26</v>
      </c>
      <c r="U1" s="5" t="s">
        <v>27</v>
      </c>
      <c r="V1" s="5" t="s">
        <v>28</v>
      </c>
      <c r="W1" s="5" t="s">
        <v>29</v>
      </c>
      <c r="X1" s="6" t="s">
        <v>30</v>
      </c>
      <c r="Y1" s="5" t="s">
        <v>31</v>
      </c>
      <c r="Z1" s="5" t="s">
        <v>32</v>
      </c>
      <c r="AA1" s="5" t="s">
        <v>33</v>
      </c>
      <c r="AB1" s="9" t="s">
        <v>34</v>
      </c>
      <c r="AC1" s="5" t="s">
        <v>35</v>
      </c>
      <c r="AD1" s="5" t="s">
        <v>36</v>
      </c>
      <c r="AE1" s="5" t="s">
        <v>37</v>
      </c>
      <c r="AF1" s="5" t="s">
        <v>38</v>
      </c>
      <c r="AG1" s="6" t="s">
        <v>39</v>
      </c>
      <c r="AH1" s="5" t="s">
        <v>40</v>
      </c>
      <c r="AI1" s="5" t="s">
        <v>41</v>
      </c>
      <c r="AJ1" s="5" t="s">
        <v>42</v>
      </c>
      <c r="AK1" s="10" t="s">
        <v>43</v>
      </c>
      <c r="AL1" s="4" t="s">
        <v>44</v>
      </c>
      <c r="AM1" s="5" t="s">
        <v>45</v>
      </c>
      <c r="AN1" s="5" t="s">
        <v>46</v>
      </c>
      <c r="AO1" s="5" t="s">
        <v>47</v>
      </c>
      <c r="AP1" s="6" t="s">
        <v>48</v>
      </c>
      <c r="AQ1" s="5" t="s">
        <v>49</v>
      </c>
      <c r="AR1" s="5" t="s">
        <v>50</v>
      </c>
      <c r="AS1" s="5" t="s">
        <v>51</v>
      </c>
      <c r="AT1" s="11" t="s">
        <v>52</v>
      </c>
      <c r="AU1" s="12" t="s">
        <v>53</v>
      </c>
      <c r="AV1" s="13" t="s">
        <v>54</v>
      </c>
      <c r="AW1" s="1" t="s">
        <v>0</v>
      </c>
      <c r="AX1" s="2"/>
      <c r="AY1" s="2"/>
      <c r="AZ1" s="3" t="s">
        <v>2</v>
      </c>
      <c r="BA1" s="2" t="s">
        <v>3</v>
      </c>
      <c r="BB1" s="3" t="s">
        <v>4</v>
      </c>
      <c r="BC1" s="2" t="s">
        <v>5</v>
      </c>
      <c r="BD1" s="2" t="s">
        <v>6</v>
      </c>
      <c r="BE1" s="2" t="s">
        <v>7</v>
      </c>
    </row>
    <row r="2" spans="1:57" x14ac:dyDescent="0.25">
      <c r="A2" s="47" t="str">
        <f>'[1]Prv-järjestys'!B74</f>
        <v>Akaa</v>
      </c>
      <c r="B2" s="16">
        <f>'[1]Prv-järjestys'!K74</f>
        <v>10957.769999999999</v>
      </c>
      <c r="C2" s="17">
        <f>'[1]Prv-järjestys'!L74</f>
        <v>1445</v>
      </c>
      <c r="D2" s="16">
        <f>'[1]Prv-järjestys'!M74</f>
        <v>0</v>
      </c>
      <c r="E2" s="16">
        <f>'[1]Prv-järjestys'!N74</f>
        <v>920</v>
      </c>
      <c r="F2" s="15">
        <f>'[1]Prv-järjestys'!O74</f>
        <v>2598.6</v>
      </c>
      <c r="G2" s="18">
        <f>'[1]Prv-järjestys'!P74</f>
        <v>2910</v>
      </c>
      <c r="H2" s="16">
        <f>'[1]Prv-järjestys'!Q74</f>
        <v>2718.6</v>
      </c>
      <c r="I2" s="15">
        <f>'[1]Prv-järjestys'!R74</f>
        <v>13360</v>
      </c>
      <c r="J2" s="19">
        <f>'[1]Prv-järjestys'!S74</f>
        <v>34909.97</v>
      </c>
      <c r="K2" s="16">
        <f>'[1]Prv-järjestys'!T74</f>
        <v>10594.27</v>
      </c>
      <c r="L2" s="17">
        <f>'[1]Prv-järjestys'!U74</f>
        <v>1407.02</v>
      </c>
      <c r="M2" s="16">
        <f>'[1]Prv-järjestys'!V74</f>
        <v>0</v>
      </c>
      <c r="N2" s="17">
        <f>'[1]Prv-järjestys'!W74</f>
        <v>993.16</v>
      </c>
      <c r="O2" s="15">
        <f>'[1]Prv-järjestys'!X74</f>
        <v>6639.5</v>
      </c>
      <c r="P2" s="20">
        <f>'[1]Prv-järjestys'!Y74</f>
        <v>1571.06</v>
      </c>
      <c r="Q2" s="16">
        <f>'[1]Prv-järjestys'!Z74</f>
        <v>1504.68</v>
      </c>
      <c r="R2" s="15">
        <f>'[1]Prv-järjestys'!AA74</f>
        <v>7133.8287490927378</v>
      </c>
      <c r="S2" s="19">
        <f>'[1]Prv-järjestys'!AB74</f>
        <v>29843.518749092742</v>
      </c>
      <c r="T2" s="16">
        <f>'[1]Prv-järjestys'!AE74</f>
        <v>15000</v>
      </c>
      <c r="U2" s="17">
        <f>'[1]Prv-järjestys'!AF74</f>
        <v>0</v>
      </c>
      <c r="V2" s="16">
        <f>'[1]Prv-järjestys'!AG74</f>
        <v>0</v>
      </c>
      <c r="W2" s="17">
        <f>'[1]Prv-järjestys'!AH74</f>
        <v>1000</v>
      </c>
      <c r="X2" s="15">
        <f>'[1]Prv-järjestys'!AI74</f>
        <v>200</v>
      </c>
      <c r="Y2" s="21">
        <f>'[1]Prv-järjestys'!AJ74</f>
        <v>6000</v>
      </c>
      <c r="Z2" s="16">
        <f>'[1]Prv-järjestys'!AK74</f>
        <v>10000</v>
      </c>
      <c r="AA2" s="15">
        <f>'[1]Prv-järjestys'!AL74</f>
        <v>11000</v>
      </c>
      <c r="AB2" s="19">
        <f>'[1]Prv-järjestys'!AM74</f>
        <v>43200</v>
      </c>
      <c r="AC2" s="16">
        <f>'[1]Prv-järjestys'!AN74</f>
        <v>0</v>
      </c>
      <c r="AD2" s="16">
        <f>'[1]Prv-järjestys'!AO74</f>
        <v>0</v>
      </c>
      <c r="AE2" s="16">
        <f>'[1]Prv-järjestys'!AP74</f>
        <v>0</v>
      </c>
      <c r="AF2" s="17">
        <f>'[1]Prv-järjestys'!AQ74</f>
        <v>0</v>
      </c>
      <c r="AG2" s="15">
        <f>'[1]Prv-järjestys'!AR74</f>
        <v>0</v>
      </c>
      <c r="AH2" s="16">
        <f>'[1]Prv-järjestys'!AS74</f>
        <v>0</v>
      </c>
      <c r="AI2" s="16">
        <f>'[1]Prv-järjestys'!AT74</f>
        <v>0</v>
      </c>
      <c r="AJ2" s="15">
        <f>'[1]Prv-järjestys'!AU74</f>
        <v>0</v>
      </c>
      <c r="AK2" s="19">
        <f>'[1]Prv-järjestys'!AV74</f>
        <v>0</v>
      </c>
      <c r="AL2" s="15">
        <f>'[1]Prv-järjestys'!AW74</f>
        <v>36552.04</v>
      </c>
      <c r="AM2" s="15">
        <f>'[1]Prv-järjestys'!AX74</f>
        <v>2852.02</v>
      </c>
      <c r="AN2" s="15">
        <f>'[1]Prv-järjestys'!AY74</f>
        <v>0</v>
      </c>
      <c r="AO2" s="15">
        <f>'[1]Prv-järjestys'!AZ74</f>
        <v>2913.16</v>
      </c>
      <c r="AP2" s="15">
        <f>'[1]Prv-järjestys'!BA74</f>
        <v>9438.1</v>
      </c>
      <c r="AQ2" s="15">
        <f>'[1]Prv-järjestys'!BB74</f>
        <v>10481.06</v>
      </c>
      <c r="AR2" s="15">
        <f>'[1]Prv-järjestys'!BC74</f>
        <v>14223.279999999999</v>
      </c>
      <c r="AS2" s="15">
        <f>'[1]Prv-järjestys'!BD74</f>
        <v>31493.82874909274</v>
      </c>
      <c r="AT2" s="19">
        <f>'[1]Prv-järjestys'!BE74</f>
        <v>107953.48874909274</v>
      </c>
      <c r="AU2" s="22">
        <f>'[1]Prv-järjestys'!BF74</f>
        <v>54.384629092741932</v>
      </c>
      <c r="AV2" s="55">
        <f>'[1]Prv-järjestys'!BG74</f>
        <v>1985</v>
      </c>
      <c r="AW2" s="48" t="str">
        <f>'[1]Prv-järjestys'!A74</f>
        <v>000131</v>
      </c>
      <c r="AX2" s="49"/>
      <c r="AY2" s="47"/>
      <c r="AZ2" s="50" t="s">
        <v>80</v>
      </c>
      <c r="BA2" s="47" t="s">
        <v>81</v>
      </c>
      <c r="BB2" s="50" t="s">
        <v>104</v>
      </c>
      <c r="BC2" s="50" t="s">
        <v>105</v>
      </c>
      <c r="BD2" s="47">
        <v>1</v>
      </c>
      <c r="BE2" s="47">
        <v>1</v>
      </c>
    </row>
    <row r="3" spans="1:57" x14ac:dyDescent="0.25">
      <c r="A3" s="47" t="str">
        <f>'[1]Prv-järjestys'!B252</f>
        <v>Alajärvi</v>
      </c>
      <c r="B3" s="16">
        <f>'[1]Prv-järjestys'!K252</f>
        <v>5582.0300000000007</v>
      </c>
      <c r="C3" s="17">
        <f>'[1]Prv-järjestys'!L252</f>
        <v>4941</v>
      </c>
      <c r="D3" s="16">
        <f>'[1]Prv-järjestys'!M252</f>
        <v>0</v>
      </c>
      <c r="E3" s="16">
        <f>'[1]Prv-järjestys'!N252</f>
        <v>255</v>
      </c>
      <c r="F3" s="15">
        <f>'[1]Prv-järjestys'!O252</f>
        <v>17493.009999999998</v>
      </c>
      <c r="G3" s="18">
        <f>'[1]Prv-järjestys'!P252</f>
        <v>155</v>
      </c>
      <c r="H3" s="16">
        <f>'[1]Prv-järjestys'!Q252</f>
        <v>2454.64</v>
      </c>
      <c r="I3" s="15">
        <f>'[1]Prv-järjestys'!R252</f>
        <v>24541.200000000001</v>
      </c>
      <c r="J3" s="19">
        <f>'[1]Prv-järjestys'!S252</f>
        <v>55421.880000000005</v>
      </c>
      <c r="K3" s="16">
        <f>'[1]Prv-järjestys'!T252</f>
        <v>5722.869999999999</v>
      </c>
      <c r="L3" s="17">
        <f>'[1]Prv-järjestys'!U252</f>
        <v>5015.1400000000003</v>
      </c>
      <c r="M3" s="16">
        <f>'[1]Prv-järjestys'!V252</f>
        <v>0</v>
      </c>
      <c r="N3" s="17">
        <f>'[1]Prv-järjestys'!W252</f>
        <v>1169.8399999999999</v>
      </c>
      <c r="O3" s="15">
        <f>'[1]Prv-järjestys'!X252</f>
        <v>2376.3700000000003</v>
      </c>
      <c r="P3" s="20">
        <f>'[1]Prv-järjestys'!Y252</f>
        <v>859.93</v>
      </c>
      <c r="Q3" s="16">
        <f>'[1]Prv-järjestys'!Z252</f>
        <v>1958.39</v>
      </c>
      <c r="R3" s="15">
        <f>'[1]Prv-järjestys'!AA252</f>
        <v>6864.9193329130467</v>
      </c>
      <c r="S3" s="19">
        <f>'[1]Prv-järjestys'!AB252</f>
        <v>23967.459332913048</v>
      </c>
      <c r="T3" s="16">
        <f>'[1]Prv-järjestys'!AE252</f>
        <v>8000</v>
      </c>
      <c r="U3" s="17">
        <f>'[1]Prv-järjestys'!AF252</f>
        <v>8000</v>
      </c>
      <c r="V3" s="16">
        <f>'[1]Prv-järjestys'!AG252</f>
        <v>0</v>
      </c>
      <c r="W3" s="17">
        <f>'[1]Prv-järjestys'!AH252</f>
        <v>2000</v>
      </c>
      <c r="X3" s="15">
        <f>'[1]Prv-järjestys'!AI252</f>
        <v>8000</v>
      </c>
      <c r="Y3" s="21">
        <f>'[1]Prv-järjestys'!AJ252</f>
        <v>2000</v>
      </c>
      <c r="Z3" s="16">
        <f>'[1]Prv-järjestys'!AK252</f>
        <v>2000</v>
      </c>
      <c r="AA3" s="15">
        <f>'[1]Prv-järjestys'!AL252</f>
        <v>1000</v>
      </c>
      <c r="AB3" s="19">
        <f>'[1]Prv-järjestys'!AM252</f>
        <v>31000</v>
      </c>
      <c r="AC3" s="16">
        <f>'[1]Prv-järjestys'!AN252</f>
        <v>0</v>
      </c>
      <c r="AD3" s="16">
        <f>'[1]Prv-järjestys'!AO252</f>
        <v>0</v>
      </c>
      <c r="AE3" s="16">
        <f>'[1]Prv-järjestys'!AP252</f>
        <v>0</v>
      </c>
      <c r="AF3" s="17">
        <f>'[1]Prv-järjestys'!AQ252</f>
        <v>0</v>
      </c>
      <c r="AG3" s="15">
        <f>'[1]Prv-järjestys'!AR252</f>
        <v>0</v>
      </c>
      <c r="AH3" s="16">
        <f>'[1]Prv-järjestys'!AS252</f>
        <v>0</v>
      </c>
      <c r="AI3" s="16">
        <f>'[1]Prv-järjestys'!AT252</f>
        <v>0</v>
      </c>
      <c r="AJ3" s="15">
        <f>'[1]Prv-järjestys'!AU252</f>
        <v>0</v>
      </c>
      <c r="AK3" s="19">
        <f>'[1]Prv-järjestys'!AV252</f>
        <v>0</v>
      </c>
      <c r="AL3" s="15">
        <f>'[1]Prv-järjestys'!AW252</f>
        <v>19304.900000000001</v>
      </c>
      <c r="AM3" s="15">
        <f>'[1]Prv-järjestys'!AX252</f>
        <v>17956.14</v>
      </c>
      <c r="AN3" s="15">
        <f>'[1]Prv-järjestys'!AY252</f>
        <v>0</v>
      </c>
      <c r="AO3" s="15">
        <f>'[1]Prv-järjestys'!AZ252</f>
        <v>3424.84</v>
      </c>
      <c r="AP3" s="15">
        <f>'[1]Prv-järjestys'!BA252</f>
        <v>27869.379999999997</v>
      </c>
      <c r="AQ3" s="15">
        <f>'[1]Prv-järjestys'!BB252</f>
        <v>3014.93</v>
      </c>
      <c r="AR3" s="15">
        <f>'[1]Prv-järjestys'!BC252</f>
        <v>6413.03</v>
      </c>
      <c r="AS3" s="15">
        <f>'[1]Prv-järjestys'!BD252</f>
        <v>32406.119332913047</v>
      </c>
      <c r="AT3" s="19">
        <f>'[1]Prv-järjestys'!BE252</f>
        <v>110389.33933291305</v>
      </c>
      <c r="AU3" s="22">
        <f>'[1]Prv-järjestys'!BF252</f>
        <v>122.38285957085704</v>
      </c>
      <c r="AV3" s="55">
        <f>'[1]Prv-järjestys'!BG252</f>
        <v>902</v>
      </c>
      <c r="AW3" s="48" t="str">
        <f>'[1]Prv-järjestys'!A252</f>
        <v>000420</v>
      </c>
      <c r="AX3" s="49"/>
      <c r="AY3" s="47"/>
      <c r="AZ3" s="50" t="s">
        <v>182</v>
      </c>
      <c r="BA3" s="47" t="s">
        <v>183</v>
      </c>
      <c r="BB3" s="50" t="s">
        <v>184</v>
      </c>
      <c r="BC3" s="50" t="s">
        <v>185</v>
      </c>
      <c r="BD3" s="47">
        <v>1</v>
      </c>
      <c r="BE3" s="47">
        <v>1</v>
      </c>
    </row>
    <row r="4" spans="1:57" x14ac:dyDescent="0.25">
      <c r="A4" s="47" t="str">
        <f>'[1]Prv-järjestys'!B342</f>
        <v>Alava</v>
      </c>
      <c r="B4" s="16">
        <f>'[1]Prv-järjestys'!K342</f>
        <v>14222.69</v>
      </c>
      <c r="C4" s="17">
        <f>'[1]Prv-järjestys'!L342</f>
        <v>0</v>
      </c>
      <c r="D4" s="16">
        <f>'[1]Prv-järjestys'!M342</f>
        <v>0</v>
      </c>
      <c r="E4" s="16">
        <f>'[1]Prv-järjestys'!N342</f>
        <v>490</v>
      </c>
      <c r="F4" s="15">
        <f>'[1]Prv-järjestys'!O342</f>
        <v>5316.13</v>
      </c>
      <c r="G4" s="18">
        <f>'[1]Prv-järjestys'!P342</f>
        <v>12735</v>
      </c>
      <c r="H4" s="16">
        <f>'[1]Prv-järjestys'!Q342</f>
        <v>625</v>
      </c>
      <c r="I4" s="15">
        <f>'[1]Prv-järjestys'!R342</f>
        <v>24266</v>
      </c>
      <c r="J4" s="19">
        <f>'[1]Prv-järjestys'!S342</f>
        <v>57654.82</v>
      </c>
      <c r="K4" s="16">
        <f>'[1]Prv-järjestys'!T342</f>
        <v>17748.97</v>
      </c>
      <c r="L4" s="17">
        <f>'[1]Prv-järjestys'!U342</f>
        <v>181.6</v>
      </c>
      <c r="M4" s="16">
        <f>'[1]Prv-järjestys'!V342</f>
        <v>0</v>
      </c>
      <c r="N4" s="17">
        <f>'[1]Prv-järjestys'!W342</f>
        <v>1279.67</v>
      </c>
      <c r="O4" s="15">
        <f>'[1]Prv-järjestys'!X342</f>
        <v>3389.83</v>
      </c>
      <c r="P4" s="20">
        <f>'[1]Prv-järjestys'!Y342</f>
        <v>3464.62</v>
      </c>
      <c r="Q4" s="16">
        <f>'[1]Prv-järjestys'!Z342</f>
        <v>1298.93</v>
      </c>
      <c r="R4" s="15">
        <f>'[1]Prv-järjestys'!AA342</f>
        <v>13511.636880496142</v>
      </c>
      <c r="S4" s="19">
        <f>'[1]Prv-järjestys'!AB342</f>
        <v>40875.256880496141</v>
      </c>
      <c r="T4" s="16">
        <f>'[1]Prv-järjestys'!AE342</f>
        <v>26128.99</v>
      </c>
      <c r="U4" s="17">
        <f>'[1]Prv-järjestys'!AF342</f>
        <v>1597.66</v>
      </c>
      <c r="V4" s="16">
        <f>'[1]Prv-järjestys'!AG342</f>
        <v>0</v>
      </c>
      <c r="W4" s="17">
        <f>'[1]Prv-järjestys'!AH342</f>
        <v>3135.03</v>
      </c>
      <c r="X4" s="15">
        <f>'[1]Prv-järjestys'!AI342</f>
        <v>12719.952215560914</v>
      </c>
      <c r="Y4" s="21">
        <f>'[1]Prv-järjestys'!AJ342</f>
        <v>4672</v>
      </c>
      <c r="Z4" s="16">
        <f>'[1]Prv-järjestys'!AK342</f>
        <v>8486.2000000000007</v>
      </c>
      <c r="AA4" s="15">
        <f>'[1]Prv-järjestys'!AL342</f>
        <v>11493.8</v>
      </c>
      <c r="AB4" s="19">
        <f>'[1]Prv-järjestys'!AM342</f>
        <v>68233.632215560923</v>
      </c>
      <c r="AC4" s="16">
        <f>'[1]Prv-järjestys'!AN342</f>
        <v>36733.269999999997</v>
      </c>
      <c r="AD4" s="16">
        <f>'[1]Prv-järjestys'!AO342</f>
        <v>0</v>
      </c>
      <c r="AE4" s="16">
        <f>'[1]Prv-järjestys'!AP342</f>
        <v>0</v>
      </c>
      <c r="AF4" s="17">
        <f>'[1]Prv-järjestys'!AQ342</f>
        <v>0</v>
      </c>
      <c r="AG4" s="15">
        <f>'[1]Prv-järjestys'!AR342</f>
        <v>0</v>
      </c>
      <c r="AH4" s="16">
        <f>'[1]Prv-järjestys'!AS342</f>
        <v>0</v>
      </c>
      <c r="AI4" s="16">
        <f>'[1]Prv-järjestys'!AT342</f>
        <v>0</v>
      </c>
      <c r="AJ4" s="15">
        <f>'[1]Prv-järjestys'!AU342</f>
        <v>0</v>
      </c>
      <c r="AK4" s="19">
        <f>'[1]Prv-järjestys'!AV342</f>
        <v>36733.269999999997</v>
      </c>
      <c r="AL4" s="15">
        <f>'[1]Prv-järjestys'!AW342</f>
        <v>94833.920000000013</v>
      </c>
      <c r="AM4" s="15">
        <f>'[1]Prv-järjestys'!AX342</f>
        <v>1779.26</v>
      </c>
      <c r="AN4" s="15">
        <f>'[1]Prv-järjestys'!AY342</f>
        <v>0</v>
      </c>
      <c r="AO4" s="15">
        <f>'[1]Prv-järjestys'!AZ342</f>
        <v>4904.7000000000007</v>
      </c>
      <c r="AP4" s="15">
        <f>'[1]Prv-järjestys'!BA342</f>
        <v>21425.912215560915</v>
      </c>
      <c r="AQ4" s="15">
        <f>'[1]Prv-järjestys'!BB342</f>
        <v>20871.62</v>
      </c>
      <c r="AR4" s="15">
        <f>'[1]Prv-järjestys'!BC342</f>
        <v>10410.130000000001</v>
      </c>
      <c r="AS4" s="15">
        <f>'[1]Prv-järjestys'!BD342</f>
        <v>49271.436880496141</v>
      </c>
      <c r="AT4" s="19">
        <f>'[1]Prv-järjestys'!BE342</f>
        <v>203496.97909605707</v>
      </c>
      <c r="AU4" s="22">
        <f>'[1]Prv-järjestys'!BF342</f>
        <v>75.146594939459774</v>
      </c>
      <c r="AV4" s="55">
        <f>'[1]Prv-järjestys'!BG342</f>
        <v>2708</v>
      </c>
      <c r="AW4" s="48" t="str">
        <f>'[1]Prv-järjestys'!A342</f>
        <v>000568</v>
      </c>
      <c r="AX4" s="49" t="s">
        <v>179</v>
      </c>
      <c r="AY4" s="47" t="s">
        <v>251</v>
      </c>
      <c r="AZ4" s="50" t="s">
        <v>165</v>
      </c>
      <c r="BA4" s="47" t="s">
        <v>166</v>
      </c>
      <c r="BB4" s="50" t="s">
        <v>180</v>
      </c>
      <c r="BC4" s="50" t="s">
        <v>181</v>
      </c>
      <c r="BD4" s="47">
        <v>1</v>
      </c>
      <c r="BE4" s="47">
        <v>2</v>
      </c>
    </row>
    <row r="5" spans="1:57" x14ac:dyDescent="0.25">
      <c r="A5" s="47" t="str">
        <f>'[1]Prv-järjestys'!B116</f>
        <v>Alavieska</v>
      </c>
      <c r="B5" s="16">
        <f>'[1]Prv-järjestys'!K116</f>
        <v>1394.87</v>
      </c>
      <c r="C5" s="17">
        <f>'[1]Prv-järjestys'!L116</f>
        <v>0</v>
      </c>
      <c r="D5" s="16">
        <f>'[1]Prv-järjestys'!M116</f>
        <v>0</v>
      </c>
      <c r="E5" s="16">
        <f>'[1]Prv-järjestys'!N116</f>
        <v>520</v>
      </c>
      <c r="F5" s="15">
        <f>'[1]Prv-järjestys'!O116</f>
        <v>2265</v>
      </c>
      <c r="G5" s="18">
        <f>'[1]Prv-järjestys'!P116</f>
        <v>95</v>
      </c>
      <c r="H5" s="16">
        <f>'[1]Prv-järjestys'!Q116</f>
        <v>165</v>
      </c>
      <c r="I5" s="15">
        <f>'[1]Prv-järjestys'!R116</f>
        <v>1942</v>
      </c>
      <c r="J5" s="19">
        <f>'[1]Prv-järjestys'!S116</f>
        <v>6381.87</v>
      </c>
      <c r="K5" s="16">
        <f>'[1]Prv-järjestys'!T116</f>
        <v>6740.9699999999993</v>
      </c>
      <c r="L5" s="17">
        <f>'[1]Prv-järjestys'!U116</f>
        <v>3489.89</v>
      </c>
      <c r="M5" s="16">
        <f>'[1]Prv-järjestys'!V116</f>
        <v>0</v>
      </c>
      <c r="N5" s="17">
        <f>'[1]Prv-järjestys'!W116</f>
        <v>814.35</v>
      </c>
      <c r="O5" s="15">
        <f>'[1]Prv-järjestys'!X116</f>
        <v>2331.5</v>
      </c>
      <c r="P5" s="20">
        <f>'[1]Prv-järjestys'!Y116</f>
        <v>95.38</v>
      </c>
      <c r="Q5" s="16">
        <f>'[1]Prv-järjestys'!Z116</f>
        <v>146.55000000000001</v>
      </c>
      <c r="R5" s="15">
        <f>'[1]Prv-järjestys'!AA116</f>
        <v>4236.6854002423634</v>
      </c>
      <c r="S5" s="19">
        <f>'[1]Prv-järjestys'!AB116</f>
        <v>17855.32540024236</v>
      </c>
      <c r="T5" s="16">
        <f>'[1]Prv-järjestys'!AE116</f>
        <v>2500</v>
      </c>
      <c r="U5" s="17">
        <f>'[1]Prv-järjestys'!AF116</f>
        <v>1300</v>
      </c>
      <c r="V5" s="16">
        <f>'[1]Prv-järjestys'!AG116</f>
        <v>0</v>
      </c>
      <c r="W5" s="17">
        <f>'[1]Prv-järjestys'!AH116</f>
        <v>1000</v>
      </c>
      <c r="X5" s="15">
        <f>'[1]Prv-järjestys'!AI116</f>
        <v>1300</v>
      </c>
      <c r="Y5" s="21">
        <f>'[1]Prv-järjestys'!AJ116</f>
        <v>0</v>
      </c>
      <c r="Z5" s="16">
        <f>'[1]Prv-järjestys'!AK116</f>
        <v>0</v>
      </c>
      <c r="AA5" s="15">
        <f>'[1]Prv-järjestys'!AL116</f>
        <v>1700</v>
      </c>
      <c r="AB5" s="19">
        <f>'[1]Prv-järjestys'!AM116</f>
        <v>7800</v>
      </c>
      <c r="AC5" s="16">
        <f>'[1]Prv-järjestys'!AN116</f>
        <v>0</v>
      </c>
      <c r="AD5" s="16">
        <f>'[1]Prv-järjestys'!AO116</f>
        <v>0</v>
      </c>
      <c r="AE5" s="16">
        <f>'[1]Prv-järjestys'!AP116</f>
        <v>0</v>
      </c>
      <c r="AF5" s="17">
        <f>'[1]Prv-järjestys'!AQ116</f>
        <v>0</v>
      </c>
      <c r="AG5" s="15">
        <f>'[1]Prv-järjestys'!AR116</f>
        <v>0</v>
      </c>
      <c r="AH5" s="16">
        <f>'[1]Prv-järjestys'!AS116</f>
        <v>0</v>
      </c>
      <c r="AI5" s="16">
        <f>'[1]Prv-järjestys'!AT116</f>
        <v>0</v>
      </c>
      <c r="AJ5" s="15">
        <f>'[1]Prv-järjestys'!AU116</f>
        <v>0</v>
      </c>
      <c r="AK5" s="19">
        <f>'[1]Prv-järjestys'!AV116</f>
        <v>0</v>
      </c>
      <c r="AL5" s="15">
        <f>'[1]Prv-järjestys'!AW116</f>
        <v>10635.84</v>
      </c>
      <c r="AM5" s="15">
        <f>'[1]Prv-järjestys'!AX116</f>
        <v>4789.8899999999994</v>
      </c>
      <c r="AN5" s="15">
        <f>'[1]Prv-järjestys'!AY116</f>
        <v>0</v>
      </c>
      <c r="AO5" s="15">
        <f>'[1]Prv-järjestys'!AZ116</f>
        <v>2334.35</v>
      </c>
      <c r="AP5" s="15">
        <f>'[1]Prv-järjestys'!BA116</f>
        <v>5896.5</v>
      </c>
      <c r="AQ5" s="15">
        <f>'[1]Prv-järjestys'!BB116</f>
        <v>190.38</v>
      </c>
      <c r="AR5" s="15">
        <f>'[1]Prv-järjestys'!BC116</f>
        <v>311.55</v>
      </c>
      <c r="AS5" s="15">
        <f>'[1]Prv-järjestys'!BD116</f>
        <v>7878.6854002423634</v>
      </c>
      <c r="AT5" s="19">
        <f>'[1]Prv-järjestys'!BE116</f>
        <v>32037.195400242363</v>
      </c>
      <c r="AU5" s="22">
        <f>'[1]Prv-järjestys'!BF116</f>
        <v>7.6188336266925951</v>
      </c>
      <c r="AV5" s="55">
        <f>'[1]Prv-järjestys'!BG116</f>
        <v>4205</v>
      </c>
      <c r="AW5" s="48" t="str">
        <f>'[1]Prv-järjestys'!A116</f>
        <v>000203</v>
      </c>
      <c r="AX5" s="49"/>
      <c r="AY5" s="47"/>
      <c r="AZ5" s="50" t="s">
        <v>121</v>
      </c>
      <c r="BA5" s="47" t="s">
        <v>122</v>
      </c>
      <c r="BB5" s="50" t="s">
        <v>123</v>
      </c>
      <c r="BC5" s="50" t="s">
        <v>124</v>
      </c>
      <c r="BD5" s="47">
        <v>2</v>
      </c>
      <c r="BE5" s="47">
        <v>1</v>
      </c>
    </row>
    <row r="6" spans="1:57" x14ac:dyDescent="0.25">
      <c r="A6" s="47" t="str">
        <f>'[1]Prv-järjestys'!B253</f>
        <v>Alavus</v>
      </c>
      <c r="B6" s="16">
        <f>'[1]Prv-järjestys'!K253</f>
        <v>10561.09</v>
      </c>
      <c r="C6" s="17">
        <f>'[1]Prv-järjestys'!L253</f>
        <v>9353</v>
      </c>
      <c r="D6" s="16">
        <f>'[1]Prv-järjestys'!M253</f>
        <v>0</v>
      </c>
      <c r="E6" s="16">
        <f>'[1]Prv-järjestys'!N253</f>
        <v>757</v>
      </c>
      <c r="F6" s="15">
        <f>'[1]Prv-järjestys'!O253</f>
        <v>4979.53</v>
      </c>
      <c r="G6" s="18">
        <f>'[1]Prv-järjestys'!P253</f>
        <v>930</v>
      </c>
      <c r="H6" s="16">
        <f>'[1]Prv-järjestys'!Q253</f>
        <v>4463.75</v>
      </c>
      <c r="I6" s="15">
        <f>'[1]Prv-järjestys'!R253</f>
        <v>13931</v>
      </c>
      <c r="J6" s="19">
        <f>'[1]Prv-järjestys'!S253</f>
        <v>44975.369999999995</v>
      </c>
      <c r="K6" s="16">
        <f>'[1]Prv-järjestys'!T253</f>
        <v>8183.0900000000011</v>
      </c>
      <c r="L6" s="17">
        <f>'[1]Prv-järjestys'!U253</f>
        <v>6768.91</v>
      </c>
      <c r="M6" s="16">
        <f>'[1]Prv-järjestys'!V253</f>
        <v>0</v>
      </c>
      <c r="N6" s="17">
        <f>'[1]Prv-järjestys'!W253</f>
        <v>2557.35</v>
      </c>
      <c r="O6" s="15">
        <f>'[1]Prv-järjestys'!X253</f>
        <v>3797.9500000000003</v>
      </c>
      <c r="P6" s="20">
        <f>'[1]Prv-järjestys'!Y253</f>
        <v>6127.06</v>
      </c>
      <c r="Q6" s="16">
        <f>'[1]Prv-järjestys'!Z253</f>
        <v>3076.08</v>
      </c>
      <c r="R6" s="15">
        <f>'[1]Prv-järjestys'!AA253</f>
        <v>6346.617348914282</v>
      </c>
      <c r="S6" s="19">
        <f>'[1]Prv-järjestys'!AB253</f>
        <v>36857.057348914284</v>
      </c>
      <c r="T6" s="16">
        <f>'[1]Prv-järjestys'!AE253</f>
        <v>20900</v>
      </c>
      <c r="U6" s="17">
        <f>'[1]Prv-järjestys'!AF253</f>
        <v>2460</v>
      </c>
      <c r="V6" s="16">
        <f>'[1]Prv-järjestys'!AG253</f>
        <v>0</v>
      </c>
      <c r="W6" s="17">
        <f>'[1]Prv-järjestys'!AH253</f>
        <v>3600</v>
      </c>
      <c r="X6" s="15">
        <f>'[1]Prv-järjestys'!AI253</f>
        <v>8860</v>
      </c>
      <c r="Y6" s="21">
        <f>'[1]Prv-järjestys'!AJ253</f>
        <v>8550</v>
      </c>
      <c r="Z6" s="16">
        <f>'[1]Prv-järjestys'!AK253</f>
        <v>4964</v>
      </c>
      <c r="AA6" s="15">
        <f>'[1]Prv-järjestys'!AL253</f>
        <v>3000</v>
      </c>
      <c r="AB6" s="19">
        <f>'[1]Prv-järjestys'!AM253</f>
        <v>52334</v>
      </c>
      <c r="AC6" s="16">
        <f>'[1]Prv-järjestys'!AN253</f>
        <v>0</v>
      </c>
      <c r="AD6" s="16">
        <f>'[1]Prv-järjestys'!AO253</f>
        <v>0</v>
      </c>
      <c r="AE6" s="16">
        <f>'[1]Prv-järjestys'!AP253</f>
        <v>0</v>
      </c>
      <c r="AF6" s="17">
        <f>'[1]Prv-järjestys'!AQ253</f>
        <v>0</v>
      </c>
      <c r="AG6" s="15">
        <f>'[1]Prv-järjestys'!AR253</f>
        <v>0</v>
      </c>
      <c r="AH6" s="16">
        <f>'[1]Prv-järjestys'!AS253</f>
        <v>0</v>
      </c>
      <c r="AI6" s="16">
        <f>'[1]Prv-järjestys'!AT253</f>
        <v>0</v>
      </c>
      <c r="AJ6" s="15">
        <f>'[1]Prv-järjestys'!AU253</f>
        <v>0</v>
      </c>
      <c r="AK6" s="19">
        <f>'[1]Prv-järjestys'!AV253</f>
        <v>0</v>
      </c>
      <c r="AL6" s="15">
        <f>'[1]Prv-järjestys'!AW253</f>
        <v>39644.18</v>
      </c>
      <c r="AM6" s="15">
        <f>'[1]Prv-järjestys'!AX253</f>
        <v>18581.91</v>
      </c>
      <c r="AN6" s="15">
        <f>'[1]Prv-järjestys'!AY253</f>
        <v>0</v>
      </c>
      <c r="AO6" s="15">
        <f>'[1]Prv-järjestys'!AZ253</f>
        <v>6914.35</v>
      </c>
      <c r="AP6" s="15">
        <f>'[1]Prv-järjestys'!BA253</f>
        <v>17637.48</v>
      </c>
      <c r="AQ6" s="15">
        <f>'[1]Prv-järjestys'!BB253</f>
        <v>15607.060000000001</v>
      </c>
      <c r="AR6" s="15">
        <f>'[1]Prv-järjestys'!BC253</f>
        <v>12503.83</v>
      </c>
      <c r="AS6" s="15">
        <f>'[1]Prv-järjestys'!BD253</f>
        <v>23277.617348914282</v>
      </c>
      <c r="AT6" s="19">
        <f>'[1]Prv-järjestys'!BE253</f>
        <v>134166.42734891427</v>
      </c>
      <c r="AU6" s="22">
        <f>'[1]Prv-järjestys'!BF253</f>
        <v>36.359465406209829</v>
      </c>
      <c r="AV6" s="55">
        <f>'[1]Prv-järjestys'!BG253</f>
        <v>3690</v>
      </c>
      <c r="AW6" s="48" t="str">
        <f>'[1]Prv-järjestys'!A253</f>
        <v>000421</v>
      </c>
      <c r="AX6" s="49"/>
      <c r="AY6" s="47"/>
      <c r="AZ6" s="50" t="s">
        <v>182</v>
      </c>
      <c r="BA6" s="47" t="s">
        <v>183</v>
      </c>
      <c r="BB6" s="50" t="s">
        <v>186</v>
      </c>
      <c r="BC6" s="50" t="s">
        <v>187</v>
      </c>
      <c r="BD6" s="47">
        <v>1</v>
      </c>
      <c r="BE6" s="47">
        <v>1</v>
      </c>
    </row>
    <row r="7" spans="1:57" x14ac:dyDescent="0.25">
      <c r="A7" s="47" t="str">
        <f>'[1]Prv-järjestys'!B171</f>
        <v>Anjalankoski</v>
      </c>
      <c r="B7" s="16">
        <f>'[1]Prv-järjestys'!K171</f>
        <v>4927.24</v>
      </c>
      <c r="C7" s="17">
        <f>'[1]Prv-järjestys'!L171</f>
        <v>8613.5</v>
      </c>
      <c r="D7" s="16">
        <f>'[1]Prv-järjestys'!M171</f>
        <v>0</v>
      </c>
      <c r="E7" s="16">
        <f>'[1]Prv-järjestys'!N171</f>
        <v>3138</v>
      </c>
      <c r="F7" s="15">
        <f>'[1]Prv-järjestys'!O171</f>
        <v>26514.5</v>
      </c>
      <c r="G7" s="18">
        <f>'[1]Prv-järjestys'!P171</f>
        <v>2940</v>
      </c>
      <c r="H7" s="16">
        <f>'[1]Prv-järjestys'!Q171</f>
        <v>2155</v>
      </c>
      <c r="I7" s="15">
        <f>'[1]Prv-järjestys'!R171</f>
        <v>11708</v>
      </c>
      <c r="J7" s="19">
        <f>'[1]Prv-järjestys'!S171</f>
        <v>59996.24</v>
      </c>
      <c r="K7" s="16">
        <f>'[1]Prv-järjestys'!T171</f>
        <v>18298.110000000004</v>
      </c>
      <c r="L7" s="17">
        <f>'[1]Prv-järjestys'!U171</f>
        <v>1273.8699999999999</v>
      </c>
      <c r="M7" s="16">
        <f>'[1]Prv-järjestys'!V171</f>
        <v>0</v>
      </c>
      <c r="N7" s="17">
        <f>'[1]Prv-järjestys'!W171</f>
        <v>3067.77</v>
      </c>
      <c r="O7" s="15">
        <f>'[1]Prv-järjestys'!X171</f>
        <v>3741.3</v>
      </c>
      <c r="P7" s="20">
        <f>'[1]Prv-järjestys'!Y171</f>
        <v>1752</v>
      </c>
      <c r="Q7" s="16">
        <f>'[1]Prv-järjestys'!Z171</f>
        <v>3257</v>
      </c>
      <c r="R7" s="15">
        <f>'[1]Prv-järjestys'!AA171</f>
        <v>8250.2649553041629</v>
      </c>
      <c r="S7" s="19">
        <f>'[1]Prv-järjestys'!AB171</f>
        <v>39640.314955304166</v>
      </c>
      <c r="T7" s="16">
        <f>'[1]Prv-järjestys'!AE171</f>
        <v>17680</v>
      </c>
      <c r="U7" s="17">
        <f>'[1]Prv-järjestys'!AF171</f>
        <v>4420</v>
      </c>
      <c r="V7" s="16">
        <f>'[1]Prv-järjestys'!AG171</f>
        <v>0</v>
      </c>
      <c r="W7" s="17">
        <f>'[1]Prv-järjestys'!AH171</f>
        <v>2210</v>
      </c>
      <c r="X7" s="15">
        <f>'[1]Prv-järjestys'!AI171</f>
        <v>8840</v>
      </c>
      <c r="Y7" s="21">
        <f>'[1]Prv-järjestys'!AJ171</f>
        <v>2210</v>
      </c>
      <c r="Z7" s="16">
        <f>'[1]Prv-järjestys'!AK171</f>
        <v>8957.0499999999993</v>
      </c>
      <c r="AA7" s="15">
        <f>'[1]Prv-järjestys'!AL171</f>
        <v>7800</v>
      </c>
      <c r="AB7" s="19">
        <f>'[1]Prv-järjestys'!AM171</f>
        <v>52117.05</v>
      </c>
      <c r="AC7" s="16">
        <f>'[1]Prv-järjestys'!AN171</f>
        <v>0</v>
      </c>
      <c r="AD7" s="16">
        <f>'[1]Prv-järjestys'!AO171</f>
        <v>0</v>
      </c>
      <c r="AE7" s="16">
        <f>'[1]Prv-järjestys'!AP171</f>
        <v>0</v>
      </c>
      <c r="AF7" s="17">
        <f>'[1]Prv-järjestys'!AQ171</f>
        <v>0</v>
      </c>
      <c r="AG7" s="15">
        <f>'[1]Prv-järjestys'!AR171</f>
        <v>0</v>
      </c>
      <c r="AH7" s="43">
        <f>'[1]Prv-järjestys'!AS171</f>
        <v>0</v>
      </c>
      <c r="AI7" s="16">
        <f>'[1]Prv-järjestys'!AT171</f>
        <v>0</v>
      </c>
      <c r="AJ7" s="15">
        <f>'[1]Prv-järjestys'!AU171</f>
        <v>0</v>
      </c>
      <c r="AK7" s="19">
        <f>'[1]Prv-järjestys'!AV171</f>
        <v>0</v>
      </c>
      <c r="AL7" s="15">
        <f>'[1]Prv-järjestys'!AW171</f>
        <v>40905.350000000006</v>
      </c>
      <c r="AM7" s="15">
        <f>'[1]Prv-järjestys'!AX171</f>
        <v>14307.369999999999</v>
      </c>
      <c r="AN7" s="15">
        <f>'[1]Prv-järjestys'!AY171</f>
        <v>0</v>
      </c>
      <c r="AO7" s="15">
        <f>'[1]Prv-järjestys'!AZ171</f>
        <v>8415.77</v>
      </c>
      <c r="AP7" s="15">
        <f>'[1]Prv-järjestys'!BA171</f>
        <v>39095.800000000003</v>
      </c>
      <c r="AQ7" s="15">
        <f>'[1]Prv-järjestys'!BB171</f>
        <v>6902</v>
      </c>
      <c r="AR7" s="15">
        <f>'[1]Prv-järjestys'!BC171</f>
        <v>14369.05</v>
      </c>
      <c r="AS7" s="15">
        <f>'[1]Prv-järjestys'!BD171</f>
        <v>27758.264955304163</v>
      </c>
      <c r="AT7" s="19">
        <f>'[1]Prv-järjestys'!BE171</f>
        <v>151753.60495530418</v>
      </c>
      <c r="AU7" s="22">
        <f>'[1]Prv-järjestys'!BF171</f>
        <v>107.6266701810668</v>
      </c>
      <c r="AV7" s="55">
        <f>'[1]Prv-järjestys'!BG171</f>
        <v>1410</v>
      </c>
      <c r="AW7" s="48" t="str">
        <f>'[1]Prv-järjestys'!A171</f>
        <v>000282</v>
      </c>
      <c r="AX7" s="49" t="s">
        <v>148</v>
      </c>
      <c r="AY7" s="47" t="s">
        <v>252</v>
      </c>
      <c r="AZ7" s="50" t="s">
        <v>142</v>
      </c>
      <c r="BA7" s="47" t="s">
        <v>143</v>
      </c>
      <c r="BB7" s="50" t="s">
        <v>149</v>
      </c>
      <c r="BC7" s="50" t="s">
        <v>150</v>
      </c>
      <c r="BD7" s="47">
        <v>1</v>
      </c>
      <c r="BE7" s="47">
        <v>2</v>
      </c>
    </row>
    <row r="8" spans="1:57" x14ac:dyDescent="0.25">
      <c r="A8" s="47" t="str">
        <f>'[1]Prv-järjestys'!B75</f>
        <v>Asikkala</v>
      </c>
      <c r="B8" s="16">
        <f>'[1]Prv-järjestys'!K75</f>
        <v>3541.05</v>
      </c>
      <c r="C8" s="17">
        <f>'[1]Prv-järjestys'!L75</f>
        <v>1480</v>
      </c>
      <c r="D8" s="16">
        <f>'[1]Prv-järjestys'!M75</f>
        <v>0</v>
      </c>
      <c r="E8" s="16">
        <f>'[1]Prv-järjestys'!N75</f>
        <v>1055</v>
      </c>
      <c r="F8" s="15">
        <f>'[1]Prv-järjestys'!O75</f>
        <v>3433</v>
      </c>
      <c r="G8" s="18">
        <f>'[1]Prv-järjestys'!P75</f>
        <v>195</v>
      </c>
      <c r="H8" s="16">
        <f>'[1]Prv-järjestys'!Q75</f>
        <v>2725</v>
      </c>
      <c r="I8" s="15">
        <f>'[1]Prv-järjestys'!R75</f>
        <v>11658.06</v>
      </c>
      <c r="J8" s="19">
        <f>'[1]Prv-järjestys'!S75</f>
        <v>24087.11</v>
      </c>
      <c r="K8" s="16">
        <f>'[1]Prv-järjestys'!T75</f>
        <v>5043.0300000000007</v>
      </c>
      <c r="L8" s="17">
        <f>'[1]Prv-järjestys'!U75</f>
        <v>215.25</v>
      </c>
      <c r="M8" s="16">
        <f>'[1]Prv-järjestys'!V75</f>
        <v>0</v>
      </c>
      <c r="N8" s="17">
        <f>'[1]Prv-järjestys'!W75</f>
        <v>235.55</v>
      </c>
      <c r="O8" s="15">
        <f>'[1]Prv-järjestys'!X75</f>
        <v>2350.1</v>
      </c>
      <c r="P8" s="20">
        <f>'[1]Prv-järjestys'!Y75</f>
        <v>3560.04</v>
      </c>
      <c r="Q8" s="16">
        <f>'[1]Prv-järjestys'!Z75</f>
        <v>568.11</v>
      </c>
      <c r="R8" s="15">
        <f>'[1]Prv-järjestys'!AA75</f>
        <v>3560.08477640096</v>
      </c>
      <c r="S8" s="19">
        <f>'[1]Prv-järjestys'!AB75</f>
        <v>15532.164776400961</v>
      </c>
      <c r="T8" s="16">
        <f>'[1]Prv-järjestys'!AE75</f>
        <v>6000</v>
      </c>
      <c r="U8" s="17">
        <f>'[1]Prv-järjestys'!AF75</f>
        <v>0</v>
      </c>
      <c r="V8" s="16">
        <f>'[1]Prv-järjestys'!AG75</f>
        <v>0</v>
      </c>
      <c r="W8" s="17">
        <f>'[1]Prv-järjestys'!AH75</f>
        <v>1500</v>
      </c>
      <c r="X8" s="15">
        <f>'[1]Prv-järjestys'!AI75</f>
        <v>7000</v>
      </c>
      <c r="Y8" s="21">
        <f>'[1]Prv-järjestys'!AJ75</f>
        <v>6000</v>
      </c>
      <c r="Z8" s="16">
        <f>'[1]Prv-järjestys'!AK75</f>
        <v>1500</v>
      </c>
      <c r="AA8" s="15">
        <f>'[1]Prv-järjestys'!AL75</f>
        <v>1700</v>
      </c>
      <c r="AB8" s="19">
        <f>'[1]Prv-järjestys'!AM75</f>
        <v>23700</v>
      </c>
      <c r="AC8" s="16">
        <f>'[1]Prv-järjestys'!AN75</f>
        <v>0</v>
      </c>
      <c r="AD8" s="16">
        <f>'[1]Prv-järjestys'!AO75</f>
        <v>0</v>
      </c>
      <c r="AE8" s="16">
        <f>'[1]Prv-järjestys'!AP75</f>
        <v>0</v>
      </c>
      <c r="AF8" s="17">
        <f>'[1]Prv-järjestys'!AQ75</f>
        <v>0</v>
      </c>
      <c r="AG8" s="15">
        <f>'[1]Prv-järjestys'!AR75</f>
        <v>0</v>
      </c>
      <c r="AH8" s="16">
        <f>'[1]Prv-järjestys'!AS75</f>
        <v>0</v>
      </c>
      <c r="AI8" s="16">
        <f>'[1]Prv-järjestys'!AT75</f>
        <v>0</v>
      </c>
      <c r="AJ8" s="15">
        <f>'[1]Prv-järjestys'!AU75</f>
        <v>0</v>
      </c>
      <c r="AK8" s="19">
        <f>'[1]Prv-järjestys'!AV75</f>
        <v>0</v>
      </c>
      <c r="AL8" s="15">
        <f>'[1]Prv-järjestys'!AW75</f>
        <v>14584.080000000002</v>
      </c>
      <c r="AM8" s="15">
        <f>'[1]Prv-järjestys'!AX75</f>
        <v>1695.25</v>
      </c>
      <c r="AN8" s="15">
        <f>'[1]Prv-järjestys'!AY75</f>
        <v>0</v>
      </c>
      <c r="AO8" s="15">
        <f>'[1]Prv-järjestys'!AZ75</f>
        <v>2790.55</v>
      </c>
      <c r="AP8" s="15">
        <f>'[1]Prv-järjestys'!BA75</f>
        <v>12783.1</v>
      </c>
      <c r="AQ8" s="15">
        <f>'[1]Prv-järjestys'!BB75</f>
        <v>9755.0400000000009</v>
      </c>
      <c r="AR8" s="15">
        <f>'[1]Prv-järjestys'!BC75</f>
        <v>4793.1100000000006</v>
      </c>
      <c r="AS8" s="15">
        <f>'[1]Prv-järjestys'!BD75</f>
        <v>16918.144776400957</v>
      </c>
      <c r="AT8" s="19">
        <f>'[1]Prv-järjestys'!BE75</f>
        <v>63319.274776400962</v>
      </c>
      <c r="AU8" s="22">
        <f>'[1]Prv-järjestys'!BF75</f>
        <v>12.044754570363509</v>
      </c>
      <c r="AV8" s="55">
        <f>'[1]Prv-järjestys'!BG75</f>
        <v>5257</v>
      </c>
      <c r="AW8" s="48" t="str">
        <f>'[1]Prv-järjestys'!A75</f>
        <v>000132</v>
      </c>
      <c r="AX8" s="49"/>
      <c r="AY8" s="47"/>
      <c r="AZ8" s="50" t="s">
        <v>80</v>
      </c>
      <c r="BA8" s="47" t="s">
        <v>81</v>
      </c>
      <c r="BB8" s="50" t="s">
        <v>82</v>
      </c>
      <c r="BC8" s="50" t="s">
        <v>83</v>
      </c>
      <c r="BD8" s="47">
        <v>2</v>
      </c>
      <c r="BE8" s="47">
        <v>1</v>
      </c>
    </row>
    <row r="9" spans="1:57" x14ac:dyDescent="0.25">
      <c r="A9" s="47" t="str">
        <f>'[1]Prv-järjestys'!B2</f>
        <v>Askola</v>
      </c>
      <c r="B9" s="16">
        <f>'[1]Prv-järjestys'!K2</f>
        <v>1118.3500000000001</v>
      </c>
      <c r="C9" s="17">
        <f>'[1]Prv-järjestys'!L2</f>
        <v>0</v>
      </c>
      <c r="D9" s="16">
        <f>'[1]Prv-järjestys'!M2</f>
        <v>0</v>
      </c>
      <c r="E9" s="16">
        <f>'[1]Prv-järjestys'!N2</f>
        <v>15</v>
      </c>
      <c r="F9" s="15">
        <f>'[1]Prv-järjestys'!O2</f>
        <v>0</v>
      </c>
      <c r="G9" s="18">
        <f>'[1]Prv-järjestys'!P2</f>
        <v>0</v>
      </c>
      <c r="H9" s="16">
        <f>'[1]Prv-järjestys'!Q2</f>
        <v>20</v>
      </c>
      <c r="I9" s="15">
        <f>'[1]Prv-järjestys'!R2</f>
        <v>2091</v>
      </c>
      <c r="J9" s="19">
        <f>'[1]Prv-järjestys'!S2</f>
        <v>3244.3500000000004</v>
      </c>
      <c r="K9" s="16">
        <f>'[1]Prv-järjestys'!T2</f>
        <v>3764.62</v>
      </c>
      <c r="L9" s="17">
        <f>'[1]Prv-järjestys'!U2</f>
        <v>96.65</v>
      </c>
      <c r="M9" s="16">
        <f>'[1]Prv-järjestys'!V2</f>
        <v>0</v>
      </c>
      <c r="N9" s="17">
        <f>'[1]Prv-järjestys'!W2</f>
        <v>133.25</v>
      </c>
      <c r="O9" s="15">
        <f>'[1]Prv-järjestys'!X2</f>
        <v>118.6</v>
      </c>
      <c r="P9" s="20">
        <f>'[1]Prv-järjestys'!Y2</f>
        <v>359.18</v>
      </c>
      <c r="Q9" s="16">
        <f>'[1]Prv-järjestys'!Z2</f>
        <v>181.6</v>
      </c>
      <c r="R9" s="15">
        <f>'[1]Prv-järjestys'!AA2</f>
        <v>3565.9610369280626</v>
      </c>
      <c r="S9" s="19">
        <f>'[1]Prv-järjestys'!AB2</f>
        <v>8219.8610369280632</v>
      </c>
      <c r="T9" s="16">
        <f>'[1]Prv-järjestys'!AE2</f>
        <v>9700</v>
      </c>
      <c r="U9" s="17">
        <f>'[1]Prv-järjestys'!AF2</f>
        <v>0</v>
      </c>
      <c r="V9" s="16">
        <f>'[1]Prv-järjestys'!AG2</f>
        <v>0</v>
      </c>
      <c r="W9" s="17">
        <f>'[1]Prv-järjestys'!AH2</f>
        <v>2500</v>
      </c>
      <c r="X9" s="15">
        <f>'[1]Prv-järjestys'!AI2</f>
        <v>0</v>
      </c>
      <c r="Y9" s="21">
        <f>'[1]Prv-järjestys'!AJ2</f>
        <v>0</v>
      </c>
      <c r="Z9" s="16">
        <f>'[1]Prv-järjestys'!AK2</f>
        <v>0</v>
      </c>
      <c r="AA9" s="15">
        <f>'[1]Prv-järjestys'!AL2</f>
        <v>2700</v>
      </c>
      <c r="AB9" s="19">
        <f>'[1]Prv-järjestys'!AM2</f>
        <v>14900</v>
      </c>
      <c r="AC9" s="16">
        <f>'[1]Prv-järjestys'!AN2</f>
        <v>0</v>
      </c>
      <c r="AD9" s="16">
        <f>'[1]Prv-järjestys'!AO2</f>
        <v>0</v>
      </c>
      <c r="AE9" s="16">
        <f>'[1]Prv-järjestys'!AP2</f>
        <v>0</v>
      </c>
      <c r="AF9" s="17">
        <f>'[1]Prv-järjestys'!AQ2</f>
        <v>0</v>
      </c>
      <c r="AG9" s="15">
        <f>'[1]Prv-järjestys'!AR2</f>
        <v>0</v>
      </c>
      <c r="AH9" s="16">
        <f>'[1]Prv-järjestys'!AS2</f>
        <v>0</v>
      </c>
      <c r="AI9" s="16">
        <f>'[1]Prv-järjestys'!AT2</f>
        <v>0</v>
      </c>
      <c r="AJ9" s="15">
        <f>'[1]Prv-järjestys'!AU2</f>
        <v>0</v>
      </c>
      <c r="AK9" s="19">
        <f>'[1]Prv-järjestys'!AV2</f>
        <v>0</v>
      </c>
      <c r="AL9" s="15">
        <f>'[1]Prv-järjestys'!AW2</f>
        <v>14582.970000000001</v>
      </c>
      <c r="AM9" s="15">
        <f>'[1]Prv-järjestys'!AX2</f>
        <v>96.65</v>
      </c>
      <c r="AN9" s="15">
        <f>'[1]Prv-järjestys'!AY2</f>
        <v>0</v>
      </c>
      <c r="AO9" s="15">
        <f>'[1]Prv-järjestys'!AZ2</f>
        <v>2648.25</v>
      </c>
      <c r="AP9" s="15">
        <f>'[1]Prv-järjestys'!BA2</f>
        <v>118.6</v>
      </c>
      <c r="AQ9" s="15">
        <f>'[1]Prv-järjestys'!BB2</f>
        <v>359.18</v>
      </c>
      <c r="AR9" s="15">
        <f>'[1]Prv-järjestys'!BC2</f>
        <v>201.6</v>
      </c>
      <c r="AS9" s="15">
        <f>'[1]Prv-järjestys'!BD2</f>
        <v>8356.9610369280635</v>
      </c>
      <c r="AT9" s="19">
        <f>'[1]Prv-järjestys'!BE2</f>
        <v>26364.211036928064</v>
      </c>
      <c r="AU9" s="22">
        <f>'[1]Prv-järjestys'!BF2</f>
        <v>10.258447874291075</v>
      </c>
      <c r="AV9" s="55">
        <f>'[1]Prv-järjestys'!BG2</f>
        <v>2570</v>
      </c>
      <c r="AW9" s="48" t="str">
        <f>'[1]Prv-järjestys'!A2</f>
        <v>000002</v>
      </c>
      <c r="AX9" s="49"/>
      <c r="AY9" s="47"/>
      <c r="AZ9" s="50" t="s">
        <v>55</v>
      </c>
      <c r="BA9" s="47" t="s">
        <v>56</v>
      </c>
      <c r="BB9" s="50" t="s">
        <v>57</v>
      </c>
      <c r="BC9" s="50" t="s">
        <v>58</v>
      </c>
      <c r="BD9" s="47">
        <v>2</v>
      </c>
      <c r="BE9" s="47">
        <v>1</v>
      </c>
    </row>
    <row r="10" spans="1:57" x14ac:dyDescent="0.25">
      <c r="A10" s="47" t="str">
        <f>'[1]Prv-järjestys'!B25</f>
        <v>Aura</v>
      </c>
      <c r="B10" s="16">
        <f>'[1]Prv-järjestys'!K25</f>
        <v>1688.71</v>
      </c>
      <c r="C10" s="17">
        <f>'[1]Prv-järjestys'!L25</f>
        <v>0</v>
      </c>
      <c r="D10" s="16">
        <f>'[1]Prv-järjestys'!M25</f>
        <v>0</v>
      </c>
      <c r="E10" s="16">
        <f>'[1]Prv-järjestys'!N25</f>
        <v>150</v>
      </c>
      <c r="F10" s="15">
        <f>'[1]Prv-järjestys'!O25</f>
        <v>1245.55</v>
      </c>
      <c r="G10" s="18">
        <f>'[1]Prv-järjestys'!P25</f>
        <v>645</v>
      </c>
      <c r="H10" s="16">
        <f>'[1]Prv-järjestys'!Q25</f>
        <v>1591</v>
      </c>
      <c r="I10" s="15">
        <f>'[1]Prv-järjestys'!R25</f>
        <v>934</v>
      </c>
      <c r="J10" s="19">
        <f>'[1]Prv-järjestys'!S25</f>
        <v>6254.26</v>
      </c>
      <c r="K10" s="16">
        <f>'[1]Prv-järjestys'!T25</f>
        <v>973.93</v>
      </c>
      <c r="L10" s="17">
        <f>'[1]Prv-järjestys'!U25</f>
        <v>65.650000000000006</v>
      </c>
      <c r="M10" s="16">
        <f>'[1]Prv-järjestys'!V25</f>
        <v>0</v>
      </c>
      <c r="N10" s="17">
        <f>'[1]Prv-järjestys'!W25</f>
        <v>415.85</v>
      </c>
      <c r="O10" s="15">
        <f>'[1]Prv-järjestys'!X25</f>
        <v>41.8</v>
      </c>
      <c r="P10" s="20">
        <f>'[1]Prv-järjestys'!Y25</f>
        <v>911.1</v>
      </c>
      <c r="Q10" s="16">
        <f>'[1]Prv-järjestys'!Z25</f>
        <v>137.35</v>
      </c>
      <c r="R10" s="15">
        <f>'[1]Prv-järjestys'!AA25</f>
        <v>952.92728070500129</v>
      </c>
      <c r="S10" s="19">
        <f>'[1]Prv-järjestys'!AB25</f>
        <v>3498.6072807050014</v>
      </c>
      <c r="T10" s="16">
        <f>'[1]Prv-järjestys'!AE25</f>
        <v>5200</v>
      </c>
      <c r="U10" s="17">
        <f>'[1]Prv-järjestys'!AF25</f>
        <v>0</v>
      </c>
      <c r="V10" s="16">
        <f>'[1]Prv-järjestys'!AG25</f>
        <v>0</v>
      </c>
      <c r="W10" s="17">
        <f>'[1]Prv-järjestys'!AH25</f>
        <v>0</v>
      </c>
      <c r="X10" s="15">
        <f>'[1]Prv-järjestys'!AI25</f>
        <v>0</v>
      </c>
      <c r="Y10" s="21">
        <f>'[1]Prv-järjestys'!AJ25</f>
        <v>1400</v>
      </c>
      <c r="Z10" s="16">
        <f>'[1]Prv-järjestys'!AK25</f>
        <v>0</v>
      </c>
      <c r="AA10" s="15">
        <f>'[1]Prv-järjestys'!AL25</f>
        <v>0</v>
      </c>
      <c r="AB10" s="19">
        <f>'[1]Prv-järjestys'!AM25</f>
        <v>6600</v>
      </c>
      <c r="AC10" s="16">
        <f>'[1]Prv-järjestys'!AN25</f>
        <v>0</v>
      </c>
      <c r="AD10" s="16">
        <f>'[1]Prv-järjestys'!AO25</f>
        <v>0</v>
      </c>
      <c r="AE10" s="16">
        <f>'[1]Prv-järjestys'!AP25</f>
        <v>0</v>
      </c>
      <c r="AF10" s="17">
        <f>'[1]Prv-järjestys'!AQ25</f>
        <v>0</v>
      </c>
      <c r="AG10" s="15">
        <f>'[1]Prv-järjestys'!AR25</f>
        <v>0</v>
      </c>
      <c r="AH10" s="16">
        <f>'[1]Prv-järjestys'!AS25</f>
        <v>0</v>
      </c>
      <c r="AI10" s="16">
        <f>'[1]Prv-järjestys'!AT25</f>
        <v>0</v>
      </c>
      <c r="AJ10" s="15">
        <f>'[1]Prv-järjestys'!AU25</f>
        <v>0</v>
      </c>
      <c r="AK10" s="19">
        <f>'[1]Prv-järjestys'!AV25</f>
        <v>0</v>
      </c>
      <c r="AL10" s="15">
        <f>'[1]Prv-järjestys'!AW25</f>
        <v>7862.6399999999994</v>
      </c>
      <c r="AM10" s="15">
        <f>'[1]Prv-järjestys'!AX25</f>
        <v>65.650000000000006</v>
      </c>
      <c r="AN10" s="15">
        <f>'[1]Prv-järjestys'!AY25</f>
        <v>0</v>
      </c>
      <c r="AO10" s="15">
        <f>'[1]Prv-järjestys'!AZ25</f>
        <v>565.85</v>
      </c>
      <c r="AP10" s="15">
        <f>'[1]Prv-järjestys'!BA25</f>
        <v>1287.3499999999999</v>
      </c>
      <c r="AQ10" s="15">
        <f>'[1]Prv-järjestys'!BB25</f>
        <v>2956.1</v>
      </c>
      <c r="AR10" s="15">
        <f>'[1]Prv-järjestys'!BC25</f>
        <v>1728.35</v>
      </c>
      <c r="AS10" s="15">
        <f>'[1]Prv-järjestys'!BD25</f>
        <v>1886.9272807050013</v>
      </c>
      <c r="AT10" s="19">
        <f>'[1]Prv-järjestys'!BE25</f>
        <v>16352.867280705002</v>
      </c>
      <c r="AU10" s="22">
        <f>'[1]Prv-järjestys'!BF25</f>
        <v>2.1853357317526396</v>
      </c>
      <c r="AV10" s="55">
        <f>'[1]Prv-järjestys'!BG25</f>
        <v>7483</v>
      </c>
      <c r="AW10" s="48" t="str">
        <f>'[1]Prv-järjestys'!A25</f>
        <v>000035</v>
      </c>
      <c r="AX10" s="49"/>
      <c r="AY10" s="47"/>
      <c r="AZ10" s="50" t="s">
        <v>85</v>
      </c>
      <c r="BA10" s="47" t="s">
        <v>86</v>
      </c>
      <c r="BB10" s="50" t="s">
        <v>87</v>
      </c>
      <c r="BC10" s="50" t="s">
        <v>88</v>
      </c>
      <c r="BD10" s="47">
        <v>2</v>
      </c>
      <c r="BE10" s="47">
        <v>1</v>
      </c>
    </row>
    <row r="11" spans="1:57" x14ac:dyDescent="0.25">
      <c r="A11" s="47" t="str">
        <f>'[1]Prv-järjestys'!B293</f>
        <v>Bergö</v>
      </c>
      <c r="B11" s="16">
        <f>'[1]Prv-järjestys'!K293</f>
        <v>195.14000000000001</v>
      </c>
      <c r="C11" s="17">
        <f>'[1]Prv-järjestys'!L293</f>
        <v>0</v>
      </c>
      <c r="D11" s="16">
        <f>'[1]Prv-järjestys'!M293</f>
        <v>0</v>
      </c>
      <c r="E11" s="16">
        <f>'[1]Prv-järjestys'!N293</f>
        <v>62</v>
      </c>
      <c r="F11" s="15">
        <f>'[1]Prv-järjestys'!O293</f>
        <v>0</v>
      </c>
      <c r="G11" s="18">
        <f>'[1]Prv-järjestys'!P293</f>
        <v>0</v>
      </c>
      <c r="H11" s="16">
        <f>'[1]Prv-järjestys'!Q293</f>
        <v>0</v>
      </c>
      <c r="I11" s="15">
        <f>'[1]Prv-järjestys'!R293</f>
        <v>225</v>
      </c>
      <c r="J11" s="19">
        <f>'[1]Prv-järjestys'!S293</f>
        <v>482.14</v>
      </c>
      <c r="K11" s="16">
        <f>'[1]Prv-järjestys'!T293</f>
        <v>1332.86</v>
      </c>
      <c r="L11" s="17">
        <f>'[1]Prv-järjestys'!U293</f>
        <v>0</v>
      </c>
      <c r="M11" s="16">
        <f>'[1]Prv-järjestys'!V293</f>
        <v>195.8</v>
      </c>
      <c r="N11" s="17">
        <f>'[1]Prv-järjestys'!W293</f>
        <v>40</v>
      </c>
      <c r="O11" s="15">
        <f>'[1]Prv-järjestys'!X293</f>
        <v>0</v>
      </c>
      <c r="P11" s="20">
        <f>'[1]Prv-järjestys'!Y293</f>
        <v>0</v>
      </c>
      <c r="Q11" s="16">
        <f>'[1]Prv-järjestys'!Z293</f>
        <v>0</v>
      </c>
      <c r="R11" s="15">
        <f>'[1]Prv-järjestys'!AA293</f>
        <v>395.34374210823012</v>
      </c>
      <c r="S11" s="19">
        <f>'[1]Prv-järjestys'!AB293</f>
        <v>1964.00374210823</v>
      </c>
      <c r="T11" s="16">
        <f>'[1]Prv-järjestys'!AE293</f>
        <v>600</v>
      </c>
      <c r="U11" s="17">
        <f>'[1]Prv-järjestys'!AF293</f>
        <v>0</v>
      </c>
      <c r="V11" s="16">
        <f>'[1]Prv-järjestys'!AG293</f>
        <v>600</v>
      </c>
      <c r="W11" s="17">
        <f>'[1]Prv-järjestys'!AH293</f>
        <v>0</v>
      </c>
      <c r="X11" s="15">
        <f>'[1]Prv-järjestys'!AI293</f>
        <v>0</v>
      </c>
      <c r="Y11" s="21">
        <f>'[1]Prv-järjestys'!AJ293</f>
        <v>0</v>
      </c>
      <c r="Z11" s="16">
        <f>'[1]Prv-järjestys'!AK293</f>
        <v>0</v>
      </c>
      <c r="AA11" s="15">
        <f>'[1]Prv-järjestys'!AL293</f>
        <v>0</v>
      </c>
      <c r="AB11" s="19">
        <f>'[1]Prv-järjestys'!AM293</f>
        <v>1200</v>
      </c>
      <c r="AC11" s="16">
        <f>'[1]Prv-järjestys'!AN293</f>
        <v>0</v>
      </c>
      <c r="AD11" s="16">
        <f>'[1]Prv-järjestys'!AO293</f>
        <v>0</v>
      </c>
      <c r="AE11" s="16">
        <f>'[1]Prv-järjestys'!AP293</f>
        <v>0</v>
      </c>
      <c r="AF11" s="17">
        <f>'[1]Prv-järjestys'!AQ293</f>
        <v>0</v>
      </c>
      <c r="AG11" s="15">
        <f>'[1]Prv-järjestys'!AR293</f>
        <v>0</v>
      </c>
      <c r="AH11" s="16">
        <f>'[1]Prv-järjestys'!AS293</f>
        <v>0</v>
      </c>
      <c r="AI11" s="16">
        <f>'[1]Prv-järjestys'!AT293</f>
        <v>0</v>
      </c>
      <c r="AJ11" s="15">
        <f>'[1]Prv-järjestys'!AU293</f>
        <v>0</v>
      </c>
      <c r="AK11" s="19">
        <f>'[1]Prv-järjestys'!AV293</f>
        <v>0</v>
      </c>
      <c r="AL11" s="15">
        <f>'[1]Prv-järjestys'!AW293</f>
        <v>2128</v>
      </c>
      <c r="AM11" s="15">
        <f>'[1]Prv-järjestys'!AX293</f>
        <v>0</v>
      </c>
      <c r="AN11" s="15">
        <f>'[1]Prv-järjestys'!AY293</f>
        <v>795.8</v>
      </c>
      <c r="AO11" s="15">
        <f>'[1]Prv-järjestys'!AZ293</f>
        <v>102</v>
      </c>
      <c r="AP11" s="15">
        <f>'[1]Prv-järjestys'!BA293</f>
        <v>0</v>
      </c>
      <c r="AQ11" s="15">
        <f>'[1]Prv-järjestys'!BB293</f>
        <v>0</v>
      </c>
      <c r="AR11" s="15">
        <f>'[1]Prv-järjestys'!BC293</f>
        <v>0</v>
      </c>
      <c r="AS11" s="15">
        <f>'[1]Prv-järjestys'!BD293</f>
        <v>620.34374210823012</v>
      </c>
      <c r="AT11" s="19">
        <f>'[1]Prv-järjestys'!BE293</f>
        <v>3646.1437421082301</v>
      </c>
      <c r="AU11" s="22">
        <f>'[1]Prv-järjestys'!BF293</f>
        <v>0.40049909293807451</v>
      </c>
      <c r="AV11" s="55">
        <f>'[1]Prv-järjestys'!BG293</f>
        <v>9104</v>
      </c>
      <c r="AW11" s="48" t="str">
        <f>'[1]Prv-järjestys'!A293</f>
        <v>000484</v>
      </c>
      <c r="AX11" s="49" t="s">
        <v>200</v>
      </c>
      <c r="AY11" s="47" t="s">
        <v>201</v>
      </c>
      <c r="AZ11" s="50" t="s">
        <v>202</v>
      </c>
      <c r="BA11" s="47" t="s">
        <v>203</v>
      </c>
      <c r="BB11" s="50" t="s">
        <v>204</v>
      </c>
      <c r="BC11" s="50" t="s">
        <v>205</v>
      </c>
      <c r="BD11" s="47">
        <v>2</v>
      </c>
      <c r="BE11" s="47">
        <v>2</v>
      </c>
    </row>
    <row r="12" spans="1:57" x14ac:dyDescent="0.25">
      <c r="A12" s="47" t="str">
        <f>'[1]Prv-järjestys'!B294</f>
        <v>Borgå sv.domk.förs.</v>
      </c>
      <c r="B12" s="16">
        <f>'[1]Prv-järjestys'!K294</f>
        <v>25545.339999999997</v>
      </c>
      <c r="C12" s="17">
        <f>'[1]Prv-järjestys'!L294</f>
        <v>0</v>
      </c>
      <c r="D12" s="16">
        <f>'[1]Prv-järjestys'!M294</f>
        <v>722.5</v>
      </c>
      <c r="E12" s="16">
        <f>'[1]Prv-järjestys'!N294</f>
        <v>10</v>
      </c>
      <c r="F12" s="15">
        <f>'[1]Prv-järjestys'!O294</f>
        <v>0</v>
      </c>
      <c r="G12" s="18">
        <f>'[1]Prv-järjestys'!P294</f>
        <v>0</v>
      </c>
      <c r="H12" s="16">
        <f>'[1]Prv-järjestys'!Q294</f>
        <v>0</v>
      </c>
      <c r="I12" s="15">
        <f>'[1]Prv-järjestys'!R294</f>
        <v>20734</v>
      </c>
      <c r="J12" s="19">
        <f>'[1]Prv-järjestys'!S294</f>
        <v>47011.839999999997</v>
      </c>
      <c r="K12" s="16">
        <f>'[1]Prv-järjestys'!T294</f>
        <v>15613.43</v>
      </c>
      <c r="L12" s="17">
        <f>'[1]Prv-järjestys'!U294</f>
        <v>0</v>
      </c>
      <c r="M12" s="16">
        <f>'[1]Prv-järjestys'!V294</f>
        <v>2028.82</v>
      </c>
      <c r="N12" s="17">
        <f>'[1]Prv-järjestys'!W294</f>
        <v>437.75</v>
      </c>
      <c r="O12" s="15">
        <f>'[1]Prv-järjestys'!X294</f>
        <v>0</v>
      </c>
      <c r="P12" s="20">
        <f>'[1]Prv-järjestys'!Y294</f>
        <v>0</v>
      </c>
      <c r="Q12" s="16">
        <f>'[1]Prv-järjestys'!Z294</f>
        <v>0</v>
      </c>
      <c r="R12" s="15">
        <f>'[1]Prv-järjestys'!AA294</f>
        <v>3902.9054665165695</v>
      </c>
      <c r="S12" s="19">
        <f>'[1]Prv-järjestys'!AB294</f>
        <v>21982.905466516568</v>
      </c>
      <c r="T12" s="16">
        <f>'[1]Prv-järjestys'!AE294</f>
        <v>25500</v>
      </c>
      <c r="U12" s="17">
        <f>'[1]Prv-järjestys'!AF294</f>
        <v>0</v>
      </c>
      <c r="V12" s="16">
        <f>'[1]Prv-järjestys'!AG294</f>
        <v>6500</v>
      </c>
      <c r="W12" s="17">
        <f>'[1]Prv-järjestys'!AH294</f>
        <v>0</v>
      </c>
      <c r="X12" s="15">
        <f>'[1]Prv-järjestys'!AI294</f>
        <v>0</v>
      </c>
      <c r="Y12" s="21">
        <f>'[1]Prv-järjestys'!AJ294</f>
        <v>0</v>
      </c>
      <c r="Z12" s="16">
        <f>'[1]Prv-järjestys'!AK294</f>
        <v>0</v>
      </c>
      <c r="AA12" s="15">
        <f>'[1]Prv-järjestys'!AL294</f>
        <v>7307.18</v>
      </c>
      <c r="AB12" s="19">
        <f>'[1]Prv-järjestys'!AM294</f>
        <v>39307.18</v>
      </c>
      <c r="AC12" s="16">
        <f>'[1]Prv-järjestys'!AN294</f>
        <v>0</v>
      </c>
      <c r="AD12" s="16">
        <f>'[1]Prv-järjestys'!AO294</f>
        <v>0</v>
      </c>
      <c r="AE12" s="16">
        <f>'[1]Prv-järjestys'!AP294</f>
        <v>0</v>
      </c>
      <c r="AF12" s="17">
        <f>'[1]Prv-järjestys'!AQ294</f>
        <v>0</v>
      </c>
      <c r="AG12" s="15">
        <f>'[1]Prv-järjestys'!AR294</f>
        <v>0</v>
      </c>
      <c r="AH12" s="16">
        <f>'[1]Prv-järjestys'!AS294</f>
        <v>0</v>
      </c>
      <c r="AI12" s="16">
        <f>'[1]Prv-järjestys'!AT294</f>
        <v>0</v>
      </c>
      <c r="AJ12" s="15">
        <f>'[1]Prv-järjestys'!AU294</f>
        <v>0</v>
      </c>
      <c r="AK12" s="19">
        <f>'[1]Prv-järjestys'!AV294</f>
        <v>0</v>
      </c>
      <c r="AL12" s="15">
        <f>'[1]Prv-järjestys'!AW294</f>
        <v>66658.76999999999</v>
      </c>
      <c r="AM12" s="15">
        <f>'[1]Prv-järjestys'!AX294</f>
        <v>0</v>
      </c>
      <c r="AN12" s="15">
        <f>'[1]Prv-järjestys'!AY294</f>
        <v>9251.32</v>
      </c>
      <c r="AO12" s="15">
        <f>'[1]Prv-järjestys'!AZ294</f>
        <v>447.75</v>
      </c>
      <c r="AP12" s="15">
        <f>'[1]Prv-järjestys'!BA294</f>
        <v>0</v>
      </c>
      <c r="AQ12" s="15">
        <f>'[1]Prv-järjestys'!BB294</f>
        <v>0</v>
      </c>
      <c r="AR12" s="15">
        <f>'[1]Prv-järjestys'!BC294</f>
        <v>0</v>
      </c>
      <c r="AS12" s="15">
        <f>'[1]Prv-järjestys'!BD294</f>
        <v>31944.085466516568</v>
      </c>
      <c r="AT12" s="19">
        <f>'[1]Prv-järjestys'!BE294</f>
        <v>108301.92546651656</v>
      </c>
      <c r="AU12" s="22">
        <f>'[1]Prv-järjestys'!BF294</f>
        <v>4.4550360126086614</v>
      </c>
      <c r="AV12" s="55">
        <f>'[1]Prv-järjestys'!BG294</f>
        <v>24310</v>
      </c>
      <c r="AW12" s="48" t="str">
        <f>'[1]Prv-järjestys'!A294</f>
        <v>000485</v>
      </c>
      <c r="AX12" s="49" t="s">
        <v>84</v>
      </c>
      <c r="AY12" s="47" t="s">
        <v>253</v>
      </c>
      <c r="AZ12" s="50" t="s">
        <v>202</v>
      </c>
      <c r="BA12" s="47" t="s">
        <v>203</v>
      </c>
      <c r="BB12" s="50" t="s">
        <v>206</v>
      </c>
      <c r="BC12" s="50" t="s">
        <v>207</v>
      </c>
      <c r="BD12" s="47">
        <v>1</v>
      </c>
      <c r="BE12" s="47">
        <v>2</v>
      </c>
    </row>
    <row r="13" spans="1:57" x14ac:dyDescent="0.25">
      <c r="A13" s="47" t="str">
        <f>'[1]Prv-järjestys'!B357</f>
        <v>Brändö-Kumlinge</v>
      </c>
      <c r="B13" s="16">
        <f>'[1]Prv-järjestys'!K357</f>
        <v>391.98</v>
      </c>
      <c r="C13" s="17">
        <f>'[1]Prv-järjestys'!L357</f>
        <v>0</v>
      </c>
      <c r="D13" s="16">
        <f>'[1]Prv-järjestys'!M357</f>
        <v>0</v>
      </c>
      <c r="E13" s="16">
        <f>'[1]Prv-järjestys'!N357</f>
        <v>240</v>
      </c>
      <c r="F13" s="15">
        <f>'[1]Prv-järjestys'!O357</f>
        <v>0</v>
      </c>
      <c r="G13" s="18">
        <f>'[1]Prv-järjestys'!P357</f>
        <v>0</v>
      </c>
      <c r="H13" s="16">
        <f>'[1]Prv-järjestys'!Q357</f>
        <v>0</v>
      </c>
      <c r="I13" s="15">
        <f>'[1]Prv-järjestys'!R357</f>
        <v>699</v>
      </c>
      <c r="J13" s="19">
        <f>'[1]Prv-järjestys'!S357</f>
        <v>1330.98</v>
      </c>
      <c r="K13" s="16">
        <f>'[1]Prv-järjestys'!T357</f>
        <v>451.6</v>
      </c>
      <c r="L13" s="17">
        <f>'[1]Prv-järjestys'!U357</f>
        <v>0</v>
      </c>
      <c r="M13" s="16">
        <f>'[1]Prv-järjestys'!V357</f>
        <v>65.45</v>
      </c>
      <c r="N13" s="17">
        <f>'[1]Prv-järjestys'!W357</f>
        <v>231.17</v>
      </c>
      <c r="O13" s="15">
        <f>'[1]Prv-järjestys'!X357</f>
        <v>0</v>
      </c>
      <c r="P13" s="20">
        <f>'[1]Prv-järjestys'!Y357</f>
        <v>0</v>
      </c>
      <c r="Q13" s="16">
        <f>'[1]Prv-järjestys'!Z357</f>
        <v>0</v>
      </c>
      <c r="R13" s="15">
        <f>'[1]Prv-järjestys'!AA357</f>
        <v>513.53559508981812</v>
      </c>
      <c r="S13" s="19">
        <f>'[1]Prv-järjestys'!AB357</f>
        <v>1261.7555950898181</v>
      </c>
      <c r="T13" s="16">
        <f>'[1]Prv-järjestys'!AE357</f>
        <v>46</v>
      </c>
      <c r="U13" s="17">
        <f>'[1]Prv-järjestys'!AF357</f>
        <v>0</v>
      </c>
      <c r="V13" s="16">
        <f>'[1]Prv-järjestys'!AG357</f>
        <v>0</v>
      </c>
      <c r="W13" s="17">
        <f>'[1]Prv-järjestys'!AH357</f>
        <v>0</v>
      </c>
      <c r="X13" s="15">
        <f>'[1]Prv-järjestys'!AI357</f>
        <v>0</v>
      </c>
      <c r="Y13" s="21">
        <f>'[1]Prv-järjestys'!AJ357</f>
        <v>0</v>
      </c>
      <c r="Z13" s="16">
        <f>'[1]Prv-järjestys'!AK357</f>
        <v>0</v>
      </c>
      <c r="AA13" s="15">
        <f>'[1]Prv-järjestys'!AL357</f>
        <v>0</v>
      </c>
      <c r="AB13" s="19">
        <f>'[1]Prv-järjestys'!AM357</f>
        <v>46</v>
      </c>
      <c r="AC13" s="16">
        <f>'[1]Prv-järjestys'!AN357</f>
        <v>0</v>
      </c>
      <c r="AD13" s="16">
        <f>'[1]Prv-järjestys'!AO357</f>
        <v>0</v>
      </c>
      <c r="AE13" s="16">
        <f>'[1]Prv-järjestys'!AP357</f>
        <v>0</v>
      </c>
      <c r="AF13" s="17">
        <f>'[1]Prv-järjestys'!AQ357</f>
        <v>0</v>
      </c>
      <c r="AG13" s="15">
        <f>'[1]Prv-järjestys'!AR357</f>
        <v>0</v>
      </c>
      <c r="AH13" s="16">
        <f>'[1]Prv-järjestys'!AS357</f>
        <v>0</v>
      </c>
      <c r="AI13" s="16">
        <f>'[1]Prv-järjestys'!AT357</f>
        <v>0</v>
      </c>
      <c r="AJ13" s="15">
        <f>'[1]Prv-järjestys'!AU357</f>
        <v>0</v>
      </c>
      <c r="AK13" s="19">
        <f>'[1]Prv-järjestys'!AV357</f>
        <v>0</v>
      </c>
      <c r="AL13" s="15">
        <f>'[1]Prv-järjestys'!AW357</f>
        <v>889.58</v>
      </c>
      <c r="AM13" s="15">
        <f>'[1]Prv-järjestys'!AX357</f>
        <v>0</v>
      </c>
      <c r="AN13" s="15">
        <f>'[1]Prv-järjestys'!AY357</f>
        <v>65.45</v>
      </c>
      <c r="AO13" s="15">
        <f>'[1]Prv-järjestys'!AZ357</f>
        <v>471.16999999999996</v>
      </c>
      <c r="AP13" s="15">
        <f>'[1]Prv-järjestys'!BA357</f>
        <v>0</v>
      </c>
      <c r="AQ13" s="15">
        <f>'[1]Prv-järjestys'!BB357</f>
        <v>0</v>
      </c>
      <c r="AR13" s="15">
        <f>'[1]Prv-järjestys'!BC357</f>
        <v>0</v>
      </c>
      <c r="AS13" s="15">
        <f>'[1]Prv-järjestys'!BD357</f>
        <v>1212.5355950898181</v>
      </c>
      <c r="AT13" s="19">
        <f>'[1]Prv-järjestys'!BE357</f>
        <v>2638.7355950898182</v>
      </c>
      <c r="AU13" s="22">
        <f>'[1]Prv-järjestys'!BF357</f>
        <v>1.368638794133723</v>
      </c>
      <c r="AV13" s="55">
        <f>'[1]Prv-järjestys'!BG357</f>
        <v>1928</v>
      </c>
      <c r="AW13" s="48" t="str">
        <f>'[1]Prv-järjestys'!A357</f>
        <v>000598</v>
      </c>
      <c r="AX13" s="49"/>
      <c r="AY13" s="47"/>
      <c r="AZ13" s="50" t="s">
        <v>202</v>
      </c>
      <c r="BA13" s="47" t="s">
        <v>203</v>
      </c>
      <c r="BB13" s="50" t="s">
        <v>208</v>
      </c>
      <c r="BC13" s="50" t="s">
        <v>209</v>
      </c>
      <c r="BD13" s="47">
        <v>2</v>
      </c>
      <c r="BE13" s="47">
        <v>1</v>
      </c>
    </row>
    <row r="14" spans="1:57" x14ac:dyDescent="0.25">
      <c r="A14" s="47" t="str">
        <f>'[1]Prv-järjestys'!B295</f>
        <v>Eckerö</v>
      </c>
      <c r="B14" s="16">
        <f>'[1]Prv-järjestys'!K295</f>
        <v>159.91999999999999</v>
      </c>
      <c r="C14" s="17">
        <f>'[1]Prv-järjestys'!L295</f>
        <v>0</v>
      </c>
      <c r="D14" s="16">
        <f>'[1]Prv-järjestys'!M295</f>
        <v>0</v>
      </c>
      <c r="E14" s="16">
        <f>'[1]Prv-järjestys'!N295</f>
        <v>0</v>
      </c>
      <c r="F14" s="15">
        <f>'[1]Prv-järjestys'!O295</f>
        <v>0</v>
      </c>
      <c r="G14" s="18">
        <f>'[1]Prv-järjestys'!P295</f>
        <v>0</v>
      </c>
      <c r="H14" s="16">
        <f>'[1]Prv-järjestys'!Q295</f>
        <v>0</v>
      </c>
      <c r="I14" s="15">
        <f>'[1]Prv-järjestys'!R295</f>
        <v>30</v>
      </c>
      <c r="J14" s="19">
        <f>'[1]Prv-järjestys'!S295</f>
        <v>189.92</v>
      </c>
      <c r="K14" s="16">
        <f>'[1]Prv-järjestys'!T295</f>
        <v>1107.7099999999998</v>
      </c>
      <c r="L14" s="17">
        <f>'[1]Prv-järjestys'!U295</f>
        <v>0</v>
      </c>
      <c r="M14" s="16">
        <f>'[1]Prv-järjestys'!V295</f>
        <v>54.45</v>
      </c>
      <c r="N14" s="17">
        <f>'[1]Prv-järjestys'!W295</f>
        <v>8.3000000000000007</v>
      </c>
      <c r="O14" s="15">
        <f>'[1]Prv-järjestys'!X295</f>
        <v>0</v>
      </c>
      <c r="P14" s="20">
        <f>'[1]Prv-järjestys'!Y295</f>
        <v>0</v>
      </c>
      <c r="Q14" s="16">
        <f>'[1]Prv-järjestys'!Z295</f>
        <v>0</v>
      </c>
      <c r="R14" s="15">
        <f>'[1]Prv-järjestys'!AA295</f>
        <v>1252.6415537270782</v>
      </c>
      <c r="S14" s="19">
        <f>'[1]Prv-järjestys'!AB295</f>
        <v>2423.1015537270778</v>
      </c>
      <c r="T14" s="16">
        <f>'[1]Prv-järjestys'!AE295</f>
        <v>100</v>
      </c>
      <c r="U14" s="17">
        <f>'[1]Prv-järjestys'!AF295</f>
        <v>0</v>
      </c>
      <c r="V14" s="16">
        <f>'[1]Prv-järjestys'!AG295</f>
        <v>0</v>
      </c>
      <c r="W14" s="17">
        <f>'[1]Prv-järjestys'!AH295</f>
        <v>0</v>
      </c>
      <c r="X14" s="15">
        <f>'[1]Prv-järjestys'!AI295</f>
        <v>0</v>
      </c>
      <c r="Y14" s="21">
        <f>'[1]Prv-järjestys'!AJ295</f>
        <v>0</v>
      </c>
      <c r="Z14" s="16">
        <f>'[1]Prv-järjestys'!AK295</f>
        <v>0</v>
      </c>
      <c r="AA14" s="15">
        <f>'[1]Prv-järjestys'!AL295</f>
        <v>0</v>
      </c>
      <c r="AB14" s="19">
        <f>'[1]Prv-järjestys'!AM295</f>
        <v>100</v>
      </c>
      <c r="AC14" s="16">
        <f>'[1]Prv-järjestys'!AN295</f>
        <v>0</v>
      </c>
      <c r="AD14" s="16">
        <f>'[1]Prv-järjestys'!AO295</f>
        <v>0</v>
      </c>
      <c r="AE14" s="16">
        <f>'[1]Prv-järjestys'!AP295</f>
        <v>0</v>
      </c>
      <c r="AF14" s="17">
        <f>'[1]Prv-järjestys'!AQ295</f>
        <v>0</v>
      </c>
      <c r="AG14" s="15">
        <f>'[1]Prv-järjestys'!AR295</f>
        <v>0</v>
      </c>
      <c r="AH14" s="16">
        <f>'[1]Prv-järjestys'!AS295</f>
        <v>0</v>
      </c>
      <c r="AI14" s="16">
        <f>'[1]Prv-järjestys'!AT295</f>
        <v>0</v>
      </c>
      <c r="AJ14" s="15">
        <f>'[1]Prv-järjestys'!AU295</f>
        <v>0</v>
      </c>
      <c r="AK14" s="19">
        <f>'[1]Prv-järjestys'!AV295</f>
        <v>0</v>
      </c>
      <c r="AL14" s="15">
        <f>'[1]Prv-järjestys'!AW295</f>
        <v>1367.6299999999999</v>
      </c>
      <c r="AM14" s="15">
        <f>'[1]Prv-järjestys'!AX295</f>
        <v>0</v>
      </c>
      <c r="AN14" s="15">
        <f>'[1]Prv-järjestys'!AY295</f>
        <v>54.45</v>
      </c>
      <c r="AO14" s="15">
        <f>'[1]Prv-järjestys'!AZ295</f>
        <v>8.3000000000000007</v>
      </c>
      <c r="AP14" s="15">
        <f>'[1]Prv-järjestys'!BA295</f>
        <v>0</v>
      </c>
      <c r="AQ14" s="15">
        <f>'[1]Prv-järjestys'!BB295</f>
        <v>0</v>
      </c>
      <c r="AR14" s="15">
        <f>'[1]Prv-järjestys'!BC295</f>
        <v>0</v>
      </c>
      <c r="AS14" s="15">
        <f>'[1]Prv-järjestys'!BD295</f>
        <v>1282.6415537270782</v>
      </c>
      <c r="AT14" s="19">
        <f>'[1]Prv-järjestys'!BE295</f>
        <v>2713.0215537270778</v>
      </c>
      <c r="AU14" s="22">
        <f>'[1]Prv-järjestys'!BF295</f>
        <v>0.49113351805341743</v>
      </c>
      <c r="AV14" s="55">
        <f>'[1]Prv-järjestys'!BG295</f>
        <v>5524</v>
      </c>
      <c r="AW14" s="48" t="str">
        <f>'[1]Prv-järjestys'!A295</f>
        <v>000489</v>
      </c>
      <c r="AX14" s="49"/>
      <c r="AY14" s="47"/>
      <c r="AZ14" s="50" t="s">
        <v>202</v>
      </c>
      <c r="BA14" s="47" t="s">
        <v>203</v>
      </c>
      <c r="BB14" s="50" t="s">
        <v>208</v>
      </c>
      <c r="BC14" s="50" t="s">
        <v>209</v>
      </c>
      <c r="BD14" s="47">
        <v>2</v>
      </c>
      <c r="BE14" s="47">
        <v>1</v>
      </c>
    </row>
    <row r="15" spans="1:57" x14ac:dyDescent="0.25">
      <c r="A15" s="47" t="str">
        <f>'[1]Prv-järjestys'!B433</f>
        <v>Ekenäsnejdens sv.förs.</v>
      </c>
      <c r="B15" s="16">
        <f>'[1]Prv-järjestys'!K433</f>
        <v>24347.41</v>
      </c>
      <c r="C15" s="17">
        <f>'[1]Prv-järjestys'!L433</f>
        <v>0</v>
      </c>
      <c r="D15" s="16">
        <f>'[1]Prv-järjestys'!M433</f>
        <v>2568.3000000000002</v>
      </c>
      <c r="E15" s="16">
        <f>'[1]Prv-järjestys'!N433</f>
        <v>700</v>
      </c>
      <c r="F15" s="15">
        <f>'[1]Prv-järjestys'!O433</f>
        <v>0</v>
      </c>
      <c r="G15" s="18">
        <f>'[1]Prv-järjestys'!P433</f>
        <v>350</v>
      </c>
      <c r="H15" s="16">
        <f>'[1]Prv-järjestys'!Q433</f>
        <v>0</v>
      </c>
      <c r="I15" s="15">
        <f>'[1]Prv-järjestys'!R433</f>
        <v>13843.2</v>
      </c>
      <c r="J15" s="19">
        <f>'[1]Prv-järjestys'!S433</f>
        <v>41808.910000000003</v>
      </c>
      <c r="K15" s="16">
        <f>'[1]Prv-järjestys'!T433</f>
        <v>24473.21</v>
      </c>
      <c r="L15" s="17">
        <f>'[1]Prv-järjestys'!U433</f>
        <v>0</v>
      </c>
      <c r="M15" s="16">
        <f>'[1]Prv-järjestys'!V433</f>
        <v>256.60000000000002</v>
      </c>
      <c r="N15" s="17">
        <f>'[1]Prv-järjestys'!W433</f>
        <v>644.57000000000005</v>
      </c>
      <c r="O15" s="15">
        <f>'[1]Prv-järjestys'!X433</f>
        <v>0</v>
      </c>
      <c r="P15" s="20">
        <f>'[1]Prv-järjestys'!Y433</f>
        <v>0</v>
      </c>
      <c r="Q15" s="16">
        <f>'[1]Prv-järjestys'!Z433</f>
        <v>0</v>
      </c>
      <c r="R15" s="15">
        <f>'[1]Prv-järjestys'!AA433</f>
        <v>6654.7287378613046</v>
      </c>
      <c r="S15" s="19">
        <f>'[1]Prv-järjestys'!AB433</f>
        <v>32029.108737861301</v>
      </c>
      <c r="T15" s="16">
        <f>'[1]Prv-järjestys'!AE433</f>
        <v>6000</v>
      </c>
      <c r="U15" s="17">
        <f>'[1]Prv-järjestys'!AF433</f>
        <v>0</v>
      </c>
      <c r="V15" s="16">
        <f>'[1]Prv-järjestys'!AG433</f>
        <v>500</v>
      </c>
      <c r="W15" s="17">
        <f>'[1]Prv-järjestys'!AH433</f>
        <v>0</v>
      </c>
      <c r="X15" s="15">
        <f>'[1]Prv-järjestys'!AI433</f>
        <v>0</v>
      </c>
      <c r="Y15" s="21">
        <f>'[1]Prv-järjestys'!AJ433</f>
        <v>0</v>
      </c>
      <c r="Z15" s="16">
        <f>'[1]Prv-järjestys'!AK433</f>
        <v>0</v>
      </c>
      <c r="AA15" s="15">
        <f>'[1]Prv-järjestys'!AL433</f>
        <v>6235.5</v>
      </c>
      <c r="AB15" s="19">
        <f>'[1]Prv-järjestys'!AM433</f>
        <v>12735.5</v>
      </c>
      <c r="AC15" s="16">
        <f>'[1]Prv-järjestys'!AN433</f>
        <v>0</v>
      </c>
      <c r="AD15" s="16">
        <f>'[1]Prv-järjestys'!AO433</f>
        <v>0</v>
      </c>
      <c r="AE15" s="16">
        <f>'[1]Prv-järjestys'!AP433</f>
        <v>0</v>
      </c>
      <c r="AF15" s="17">
        <f>'[1]Prv-järjestys'!AQ433</f>
        <v>0</v>
      </c>
      <c r="AG15" s="15">
        <f>'[1]Prv-järjestys'!AR433</f>
        <v>0</v>
      </c>
      <c r="AH15" s="16">
        <f>'[1]Prv-järjestys'!AS433</f>
        <v>0</v>
      </c>
      <c r="AI15" s="16">
        <f>'[1]Prv-järjestys'!AT433</f>
        <v>0</v>
      </c>
      <c r="AJ15" s="15">
        <f>'[1]Prv-järjestys'!AU433</f>
        <v>0</v>
      </c>
      <c r="AK15" s="19">
        <f>'[1]Prv-järjestys'!AV433</f>
        <v>0</v>
      </c>
      <c r="AL15" s="15">
        <f>'[1]Prv-järjestys'!AW433</f>
        <v>54820.619999999995</v>
      </c>
      <c r="AM15" s="15">
        <f>'[1]Prv-järjestys'!AX433</f>
        <v>0</v>
      </c>
      <c r="AN15" s="15">
        <f>'[1]Prv-järjestys'!AY433</f>
        <v>3324.9</v>
      </c>
      <c r="AO15" s="15">
        <f>'[1]Prv-järjestys'!AZ433</f>
        <v>1344.5700000000002</v>
      </c>
      <c r="AP15" s="15">
        <f>'[1]Prv-järjestys'!BA433</f>
        <v>0</v>
      </c>
      <c r="AQ15" s="15">
        <f>'[1]Prv-järjestys'!BB433</f>
        <v>350</v>
      </c>
      <c r="AR15" s="15">
        <f>'[1]Prv-järjestys'!BC433</f>
        <v>0</v>
      </c>
      <c r="AS15" s="15">
        <f>'[1]Prv-järjestys'!BD433</f>
        <v>26733.428737861304</v>
      </c>
      <c r="AT15" s="19">
        <f>'[1]Prv-järjestys'!BE433</f>
        <v>86573.518737861305</v>
      </c>
      <c r="AU15" s="22">
        <f>'[1]Prv-järjestys'!BF433</f>
        <v>0</v>
      </c>
      <c r="AV15" s="55">
        <f>'[1]Prv-järjestys'!BG433</f>
        <v>0</v>
      </c>
      <c r="AW15" s="51" t="str">
        <f>'[1]Prv-järjestys'!A433</f>
        <v>001020</v>
      </c>
      <c r="AX15" s="49" t="s">
        <v>245</v>
      </c>
      <c r="AY15" s="47" t="s">
        <v>254</v>
      </c>
      <c r="AZ15" s="50" t="s">
        <v>202</v>
      </c>
      <c r="BA15" s="47" t="s">
        <v>203</v>
      </c>
      <c r="BB15" s="50" t="s">
        <v>214</v>
      </c>
      <c r="BC15" s="50" t="s">
        <v>215</v>
      </c>
      <c r="BD15" s="47">
        <v>1</v>
      </c>
      <c r="BE15" s="47">
        <v>2</v>
      </c>
    </row>
    <row r="16" spans="1:57" x14ac:dyDescent="0.25">
      <c r="A16" s="47" t="str">
        <f>'[1]Prv-järjestys'!B172</f>
        <v>Elimäki</v>
      </c>
      <c r="B16" s="16">
        <f>'[1]Prv-järjestys'!K172</f>
        <v>5011.7600000000011</v>
      </c>
      <c r="C16" s="17">
        <f>'[1]Prv-järjestys'!L172</f>
        <v>1860</v>
      </c>
      <c r="D16" s="16">
        <f>'[1]Prv-järjestys'!M172</f>
        <v>0</v>
      </c>
      <c r="E16" s="16">
        <f>'[1]Prv-järjestys'!N172</f>
        <v>1123</v>
      </c>
      <c r="F16" s="15">
        <f>'[1]Prv-järjestys'!O172</f>
        <v>836</v>
      </c>
      <c r="G16" s="18">
        <f>'[1]Prv-järjestys'!P172</f>
        <v>3790</v>
      </c>
      <c r="H16" s="16">
        <f>'[1]Prv-järjestys'!Q172</f>
        <v>1040</v>
      </c>
      <c r="I16" s="15">
        <f>'[1]Prv-järjestys'!R172</f>
        <v>5449</v>
      </c>
      <c r="J16" s="19">
        <f>'[1]Prv-järjestys'!S172</f>
        <v>19109.760000000002</v>
      </c>
      <c r="K16" s="16">
        <f>'[1]Prv-järjestys'!T172</f>
        <v>18474.210000000003</v>
      </c>
      <c r="L16" s="17">
        <f>'[1]Prv-järjestys'!U172</f>
        <v>270.64999999999998</v>
      </c>
      <c r="M16" s="16">
        <f>'[1]Prv-järjestys'!V172</f>
        <v>0</v>
      </c>
      <c r="N16" s="17">
        <f>'[1]Prv-järjestys'!W172</f>
        <v>778.92</v>
      </c>
      <c r="O16" s="15">
        <f>'[1]Prv-järjestys'!X172</f>
        <v>182.95</v>
      </c>
      <c r="P16" s="20">
        <f>'[1]Prv-järjestys'!Y172</f>
        <v>417.68</v>
      </c>
      <c r="Q16" s="16">
        <f>'[1]Prv-järjestys'!Z172</f>
        <v>159</v>
      </c>
      <c r="R16" s="15">
        <f>'[1]Prv-järjestys'!AA172</f>
        <v>5211.7066711530479</v>
      </c>
      <c r="S16" s="19">
        <f>'[1]Prv-järjestys'!AB172</f>
        <v>25495.116671153053</v>
      </c>
      <c r="T16" s="16">
        <f>'[1]Prv-järjestys'!AE172</f>
        <v>10000</v>
      </c>
      <c r="U16" s="17">
        <f>'[1]Prv-järjestys'!AF172</f>
        <v>0</v>
      </c>
      <c r="V16" s="16">
        <f>'[1]Prv-järjestys'!AG172</f>
        <v>0</v>
      </c>
      <c r="W16" s="17">
        <f>'[1]Prv-järjestys'!AH172</f>
        <v>0</v>
      </c>
      <c r="X16" s="15">
        <f>'[1]Prv-järjestys'!AI172</f>
        <v>0</v>
      </c>
      <c r="Y16" s="21">
        <f>'[1]Prv-järjestys'!AJ172</f>
        <v>0</v>
      </c>
      <c r="Z16" s="16">
        <f>'[1]Prv-järjestys'!AK172</f>
        <v>0</v>
      </c>
      <c r="AA16" s="15">
        <f>'[1]Prv-järjestys'!AL172</f>
        <v>300</v>
      </c>
      <c r="AB16" s="19">
        <f>'[1]Prv-järjestys'!AM172</f>
        <v>10300</v>
      </c>
      <c r="AC16" s="16">
        <f>'[1]Prv-järjestys'!AN172</f>
        <v>0</v>
      </c>
      <c r="AD16" s="16">
        <f>'[1]Prv-järjestys'!AO172</f>
        <v>0</v>
      </c>
      <c r="AE16" s="16">
        <f>'[1]Prv-järjestys'!AP172</f>
        <v>0</v>
      </c>
      <c r="AF16" s="17">
        <f>'[1]Prv-järjestys'!AQ172</f>
        <v>0</v>
      </c>
      <c r="AG16" s="15">
        <f>'[1]Prv-järjestys'!AR172</f>
        <v>0</v>
      </c>
      <c r="AH16" s="16">
        <f>'[1]Prv-järjestys'!AS172</f>
        <v>0</v>
      </c>
      <c r="AI16" s="16">
        <f>'[1]Prv-järjestys'!AT172</f>
        <v>0</v>
      </c>
      <c r="AJ16" s="15">
        <f>'[1]Prv-järjestys'!AU172</f>
        <v>0</v>
      </c>
      <c r="AK16" s="19">
        <f>'[1]Prv-järjestys'!AV172</f>
        <v>0</v>
      </c>
      <c r="AL16" s="15">
        <f>'[1]Prv-järjestys'!AW172</f>
        <v>33485.97</v>
      </c>
      <c r="AM16" s="15">
        <f>'[1]Prv-järjestys'!AX172</f>
        <v>2130.65</v>
      </c>
      <c r="AN16" s="15">
        <f>'[1]Prv-järjestys'!AY172</f>
        <v>0</v>
      </c>
      <c r="AO16" s="15">
        <f>'[1]Prv-järjestys'!AZ172</f>
        <v>1901.92</v>
      </c>
      <c r="AP16" s="15">
        <f>'[1]Prv-järjestys'!BA172</f>
        <v>1018.95</v>
      </c>
      <c r="AQ16" s="15">
        <f>'[1]Prv-järjestys'!BB172</f>
        <v>4207.68</v>
      </c>
      <c r="AR16" s="15">
        <f>'[1]Prv-järjestys'!BC172</f>
        <v>1199</v>
      </c>
      <c r="AS16" s="15">
        <f>'[1]Prv-järjestys'!BD172</f>
        <v>10960.706671153048</v>
      </c>
      <c r="AT16" s="19">
        <f>'[1]Prv-järjestys'!BE172</f>
        <v>54904.876671153048</v>
      </c>
      <c r="AU16" s="22">
        <f>'[1]Prv-järjestys'!BF172</f>
        <v>4.8399926543682161</v>
      </c>
      <c r="AV16" s="55">
        <f>'[1]Prv-järjestys'!BG172</f>
        <v>11344</v>
      </c>
      <c r="AW16" s="48" t="str">
        <f>'[1]Prv-järjestys'!A172</f>
        <v>000284</v>
      </c>
      <c r="AX16" s="49" t="s">
        <v>148</v>
      </c>
      <c r="AY16" s="47" t="s">
        <v>252</v>
      </c>
      <c r="AZ16" s="50" t="s">
        <v>142</v>
      </c>
      <c r="BA16" s="47" t="s">
        <v>143</v>
      </c>
      <c r="BB16" s="50" t="s">
        <v>149</v>
      </c>
      <c r="BC16" s="50" t="s">
        <v>150</v>
      </c>
      <c r="BD16" s="47">
        <v>1</v>
      </c>
      <c r="BE16" s="47">
        <v>2</v>
      </c>
    </row>
    <row r="17" spans="1:57" x14ac:dyDescent="0.25">
      <c r="A17" s="47" t="str">
        <f>'[1]Prv-järjestys'!B205</f>
        <v>Eno</v>
      </c>
      <c r="B17" s="16">
        <f>'[1]Prv-järjestys'!K205</f>
        <v>6582.1200000000008</v>
      </c>
      <c r="C17" s="17">
        <f>'[1]Prv-järjestys'!L205</f>
        <v>232</v>
      </c>
      <c r="D17" s="16">
        <f>'[1]Prv-järjestys'!M205</f>
        <v>0</v>
      </c>
      <c r="E17" s="16">
        <f>'[1]Prv-järjestys'!N205</f>
        <v>390</v>
      </c>
      <c r="F17" s="15">
        <f>'[1]Prv-järjestys'!O205</f>
        <v>2845.5</v>
      </c>
      <c r="G17" s="18">
        <f>'[1]Prv-järjestys'!P205</f>
        <v>625</v>
      </c>
      <c r="H17" s="16">
        <f>'[1]Prv-järjestys'!Q205</f>
        <v>1060</v>
      </c>
      <c r="I17" s="15">
        <f>'[1]Prv-järjestys'!R205</f>
        <v>4357</v>
      </c>
      <c r="J17" s="19">
        <f>'[1]Prv-järjestys'!S205</f>
        <v>16091.62</v>
      </c>
      <c r="K17" s="16">
        <f>'[1]Prv-järjestys'!T205</f>
        <v>18409.900000000001</v>
      </c>
      <c r="L17" s="17">
        <f>'[1]Prv-järjestys'!U205</f>
        <v>148.25</v>
      </c>
      <c r="M17" s="16">
        <f>'[1]Prv-järjestys'!V205</f>
        <v>0</v>
      </c>
      <c r="N17" s="17">
        <f>'[1]Prv-järjestys'!W205</f>
        <v>140.35</v>
      </c>
      <c r="O17" s="15">
        <f>'[1]Prv-järjestys'!X205</f>
        <v>431.55</v>
      </c>
      <c r="P17" s="20">
        <f>'[1]Prv-järjestys'!Y205</f>
        <v>74.900000000000006</v>
      </c>
      <c r="Q17" s="16">
        <f>'[1]Prv-järjestys'!Z205</f>
        <v>99.51</v>
      </c>
      <c r="R17" s="15">
        <f>'[1]Prv-järjestys'!AA205</f>
        <v>4893.4838748399816</v>
      </c>
      <c r="S17" s="19">
        <f>'[1]Prv-järjestys'!AB205</f>
        <v>24197.943874839981</v>
      </c>
      <c r="T17" s="16">
        <f>'[1]Prv-järjestys'!AE205</f>
        <v>3180</v>
      </c>
      <c r="U17" s="17">
        <f>'[1]Prv-järjestys'!AF205</f>
        <v>0</v>
      </c>
      <c r="V17" s="16">
        <f>'[1]Prv-järjestys'!AG205</f>
        <v>0</v>
      </c>
      <c r="W17" s="17">
        <f>'[1]Prv-järjestys'!AH205</f>
        <v>5500</v>
      </c>
      <c r="X17" s="15">
        <f>'[1]Prv-järjestys'!AI205</f>
        <v>0</v>
      </c>
      <c r="Y17" s="21">
        <f>'[1]Prv-järjestys'!AJ205</f>
        <v>0</v>
      </c>
      <c r="Z17" s="16">
        <f>'[1]Prv-järjestys'!AK205</f>
        <v>0</v>
      </c>
      <c r="AA17" s="15">
        <f>'[1]Prv-järjestys'!AL205</f>
        <v>2000</v>
      </c>
      <c r="AB17" s="19">
        <f>'[1]Prv-järjestys'!AM205</f>
        <v>10680</v>
      </c>
      <c r="AC17" s="16">
        <f>'[1]Prv-järjestys'!AN205</f>
        <v>0</v>
      </c>
      <c r="AD17" s="16">
        <f>'[1]Prv-järjestys'!AO205</f>
        <v>0</v>
      </c>
      <c r="AE17" s="16">
        <f>'[1]Prv-järjestys'!AP205</f>
        <v>0</v>
      </c>
      <c r="AF17" s="17">
        <f>'[1]Prv-järjestys'!AQ205</f>
        <v>0</v>
      </c>
      <c r="AG17" s="15">
        <f>'[1]Prv-järjestys'!AR205</f>
        <v>0</v>
      </c>
      <c r="AH17" s="16">
        <f>'[1]Prv-järjestys'!AS205</f>
        <v>0</v>
      </c>
      <c r="AI17" s="16">
        <f>'[1]Prv-järjestys'!AT205</f>
        <v>0</v>
      </c>
      <c r="AJ17" s="15">
        <f>'[1]Prv-järjestys'!AU205</f>
        <v>0</v>
      </c>
      <c r="AK17" s="19">
        <f>'[1]Prv-järjestys'!AV205</f>
        <v>0</v>
      </c>
      <c r="AL17" s="15">
        <f>'[1]Prv-järjestys'!AW205</f>
        <v>28172.020000000004</v>
      </c>
      <c r="AM17" s="15">
        <f>'[1]Prv-järjestys'!AX205</f>
        <v>380.25</v>
      </c>
      <c r="AN17" s="15">
        <f>'[1]Prv-järjestys'!AY205</f>
        <v>0</v>
      </c>
      <c r="AO17" s="15">
        <f>'[1]Prv-järjestys'!AZ205</f>
        <v>6030.35</v>
      </c>
      <c r="AP17" s="15">
        <f>'[1]Prv-järjestys'!BA205</f>
        <v>3277.05</v>
      </c>
      <c r="AQ17" s="15">
        <f>'[1]Prv-järjestys'!BB205</f>
        <v>699.9</v>
      </c>
      <c r="AR17" s="15">
        <f>'[1]Prv-järjestys'!BC205</f>
        <v>1159.51</v>
      </c>
      <c r="AS17" s="15">
        <f>'[1]Prv-järjestys'!BD205</f>
        <v>11250.483874839982</v>
      </c>
      <c r="AT17" s="19">
        <f>'[1]Prv-järjestys'!BE205</f>
        <v>50969.563874839994</v>
      </c>
      <c r="AU17" s="22">
        <f>'[1]Prv-järjestys'!BF205</f>
        <v>11.239154106910693</v>
      </c>
      <c r="AV17" s="55">
        <f>'[1]Prv-järjestys'!BG205</f>
        <v>4535</v>
      </c>
      <c r="AW17" s="48" t="str">
        <f>'[1]Prv-järjestys'!A205</f>
        <v>000350</v>
      </c>
      <c r="AX17" s="49" t="s">
        <v>163</v>
      </c>
      <c r="AY17" s="47" t="s">
        <v>164</v>
      </c>
      <c r="AZ17" s="50" t="s">
        <v>165</v>
      </c>
      <c r="BA17" s="47" t="s">
        <v>166</v>
      </c>
      <c r="BB17" s="50" t="s">
        <v>167</v>
      </c>
      <c r="BC17" s="50" t="s">
        <v>168</v>
      </c>
      <c r="BD17" s="47">
        <v>1</v>
      </c>
      <c r="BE17" s="47">
        <v>2</v>
      </c>
    </row>
    <row r="18" spans="1:57" x14ac:dyDescent="0.25">
      <c r="A18" s="47" t="str">
        <f>'[1]Prv-järjestys'!B117</f>
        <v>Enontekiö</v>
      </c>
      <c r="B18" s="16">
        <f>'[1]Prv-järjestys'!K117</f>
        <v>1162.27</v>
      </c>
      <c r="C18" s="17">
        <f>'[1]Prv-järjestys'!L117</f>
        <v>1144.3499999999999</v>
      </c>
      <c r="D18" s="16">
        <f>'[1]Prv-järjestys'!M117</f>
        <v>0</v>
      </c>
      <c r="E18" s="16">
        <f>'[1]Prv-järjestys'!N117</f>
        <v>257</v>
      </c>
      <c r="F18" s="15">
        <f>'[1]Prv-järjestys'!O117</f>
        <v>0</v>
      </c>
      <c r="G18" s="18">
        <f>'[1]Prv-järjestys'!P117</f>
        <v>50</v>
      </c>
      <c r="H18" s="16">
        <f>'[1]Prv-järjestys'!Q117</f>
        <v>0</v>
      </c>
      <c r="I18" s="15">
        <f>'[1]Prv-järjestys'!R117</f>
        <v>2903</v>
      </c>
      <c r="J18" s="19">
        <f>'[1]Prv-järjestys'!S117</f>
        <v>5516.62</v>
      </c>
      <c r="K18" s="16">
        <f>'[1]Prv-järjestys'!T117</f>
        <v>2456.27</v>
      </c>
      <c r="L18" s="17">
        <f>'[1]Prv-järjestys'!U117</f>
        <v>1767.59</v>
      </c>
      <c r="M18" s="16">
        <f>'[1]Prv-järjestys'!V117</f>
        <v>0</v>
      </c>
      <c r="N18" s="17">
        <f>'[1]Prv-järjestys'!W117</f>
        <v>470.44</v>
      </c>
      <c r="O18" s="15">
        <f>'[1]Prv-järjestys'!X117</f>
        <v>1530.98</v>
      </c>
      <c r="P18" s="20">
        <f>'[1]Prv-järjestys'!Y117</f>
        <v>202.95</v>
      </c>
      <c r="Q18" s="16">
        <f>'[1]Prv-järjestys'!Z117</f>
        <v>130</v>
      </c>
      <c r="R18" s="15">
        <f>'[1]Prv-järjestys'!AA117</f>
        <v>855.30517791443549</v>
      </c>
      <c r="S18" s="19">
        <f>'[1]Prv-järjestys'!AB117</f>
        <v>7413.5351779144339</v>
      </c>
      <c r="T18" s="16">
        <f>'[1]Prv-järjestys'!AE117</f>
        <v>0</v>
      </c>
      <c r="U18" s="17">
        <f>'[1]Prv-järjestys'!AF117</f>
        <v>0</v>
      </c>
      <c r="V18" s="16">
        <f>'[1]Prv-järjestys'!AG117</f>
        <v>0</v>
      </c>
      <c r="W18" s="17">
        <f>'[1]Prv-järjestys'!AH117</f>
        <v>0</v>
      </c>
      <c r="X18" s="15">
        <f>'[1]Prv-järjestys'!AI117</f>
        <v>0</v>
      </c>
      <c r="Y18" s="21">
        <f>'[1]Prv-järjestys'!AJ117</f>
        <v>0</v>
      </c>
      <c r="Z18" s="16">
        <f>'[1]Prv-järjestys'!AK117</f>
        <v>0</v>
      </c>
      <c r="AA18" s="15">
        <f>'[1]Prv-järjestys'!AL117</f>
        <v>0</v>
      </c>
      <c r="AB18" s="19">
        <f>'[1]Prv-järjestys'!AM117</f>
        <v>0</v>
      </c>
      <c r="AC18" s="16">
        <f>'[1]Prv-järjestys'!AN117</f>
        <v>0</v>
      </c>
      <c r="AD18" s="16">
        <f>'[1]Prv-järjestys'!AO117</f>
        <v>0</v>
      </c>
      <c r="AE18" s="16">
        <f>'[1]Prv-järjestys'!AP117</f>
        <v>0</v>
      </c>
      <c r="AF18" s="17">
        <f>'[1]Prv-järjestys'!AQ117</f>
        <v>0</v>
      </c>
      <c r="AG18" s="15">
        <f>'[1]Prv-järjestys'!AR117</f>
        <v>0</v>
      </c>
      <c r="AH18" s="16">
        <f>'[1]Prv-järjestys'!AS117</f>
        <v>0</v>
      </c>
      <c r="AI18" s="16">
        <f>'[1]Prv-järjestys'!AT117</f>
        <v>0</v>
      </c>
      <c r="AJ18" s="15">
        <f>'[1]Prv-järjestys'!AU117</f>
        <v>0</v>
      </c>
      <c r="AK18" s="19">
        <f>'[1]Prv-järjestys'!AV117</f>
        <v>0</v>
      </c>
      <c r="AL18" s="15">
        <f>'[1]Prv-järjestys'!AW117</f>
        <v>3618.54</v>
      </c>
      <c r="AM18" s="15">
        <f>'[1]Prv-järjestys'!AX117</f>
        <v>2911.9399999999996</v>
      </c>
      <c r="AN18" s="15">
        <f>'[1]Prv-järjestys'!AY117</f>
        <v>0</v>
      </c>
      <c r="AO18" s="15">
        <f>'[1]Prv-järjestys'!AZ117</f>
        <v>727.44</v>
      </c>
      <c r="AP18" s="15">
        <f>'[1]Prv-järjestys'!BA117</f>
        <v>1530.98</v>
      </c>
      <c r="AQ18" s="15">
        <f>'[1]Prv-järjestys'!BB117</f>
        <v>252.95</v>
      </c>
      <c r="AR18" s="15">
        <f>'[1]Prv-järjestys'!BC117</f>
        <v>130</v>
      </c>
      <c r="AS18" s="15">
        <f>'[1]Prv-järjestys'!BD117</f>
        <v>3758.3051779144353</v>
      </c>
      <c r="AT18" s="19">
        <f>'[1]Prv-järjestys'!BE117</f>
        <v>12930.155177914436</v>
      </c>
      <c r="AU18" s="22">
        <f>'[1]Prv-järjestys'!BF117</f>
        <v>1.0191656954295292</v>
      </c>
      <c r="AV18" s="55">
        <f>'[1]Prv-järjestys'!BG117</f>
        <v>12687</v>
      </c>
      <c r="AW18" s="48" t="str">
        <f>'[1]Prv-järjestys'!A117</f>
        <v>000204</v>
      </c>
      <c r="AX18" s="49"/>
      <c r="AY18" s="47"/>
      <c r="AZ18" s="50" t="s">
        <v>121</v>
      </c>
      <c r="BA18" s="47" t="s">
        <v>122</v>
      </c>
      <c r="BB18" s="50" t="s">
        <v>125</v>
      </c>
      <c r="BC18" s="50" t="s">
        <v>126</v>
      </c>
      <c r="BD18" s="47">
        <v>2</v>
      </c>
      <c r="BE18" s="47">
        <v>1</v>
      </c>
    </row>
    <row r="19" spans="1:57" x14ac:dyDescent="0.25">
      <c r="A19" s="47" t="str">
        <f>'[1]Prv-järjestys'!B296</f>
        <v>Esbo sv.förs.</v>
      </c>
      <c r="B19" s="16">
        <f>'[1]Prv-järjestys'!K296</f>
        <v>17974.02</v>
      </c>
      <c r="C19" s="17">
        <f>'[1]Prv-järjestys'!L296</f>
        <v>0</v>
      </c>
      <c r="D19" s="16">
        <f>'[1]Prv-järjestys'!M296</f>
        <v>4891</v>
      </c>
      <c r="E19" s="16">
        <f>'[1]Prv-järjestys'!N296</f>
        <v>40</v>
      </c>
      <c r="F19" s="15">
        <f>'[1]Prv-järjestys'!O296</f>
        <v>0</v>
      </c>
      <c r="G19" s="43">
        <f>'[1]Prv-järjestys'!P296</f>
        <v>830</v>
      </c>
      <c r="H19" s="16">
        <f>'[1]Prv-järjestys'!Q296</f>
        <v>625</v>
      </c>
      <c r="I19" s="15">
        <f>'[1]Prv-järjestys'!R296</f>
        <v>33684</v>
      </c>
      <c r="J19" s="19">
        <f>'[1]Prv-järjestys'!S296</f>
        <v>58044.020000000004</v>
      </c>
      <c r="K19" s="16">
        <f>'[1]Prv-järjestys'!T296</f>
        <v>13812.349999999999</v>
      </c>
      <c r="L19" s="17">
        <f>'[1]Prv-järjestys'!U296</f>
        <v>0</v>
      </c>
      <c r="M19" s="16">
        <f>'[1]Prv-järjestys'!V296</f>
        <v>1286.51</v>
      </c>
      <c r="N19" s="17">
        <f>'[1]Prv-järjestys'!W296</f>
        <v>325.37</v>
      </c>
      <c r="O19" s="15">
        <f>'[1]Prv-järjestys'!X296</f>
        <v>0</v>
      </c>
      <c r="P19" s="43">
        <f>'[1]Prv-järjestys'!Y296</f>
        <v>0</v>
      </c>
      <c r="Q19" s="16">
        <f>'[1]Prv-järjestys'!Z296</f>
        <v>0</v>
      </c>
      <c r="R19" s="15">
        <f>'[1]Prv-järjestys'!AA296</f>
        <v>14290.867504003096</v>
      </c>
      <c r="S19" s="19">
        <f>'[1]Prv-järjestys'!AB296</f>
        <v>29715.097504003097</v>
      </c>
      <c r="T19" s="16">
        <f>'[1]Prv-järjestys'!AE296</f>
        <v>57301.25</v>
      </c>
      <c r="U19" s="17">
        <f>'[1]Prv-järjestys'!AF296</f>
        <v>0</v>
      </c>
      <c r="V19" s="16">
        <f>'[1]Prv-järjestys'!AG296</f>
        <v>18828.580000000002</v>
      </c>
      <c r="W19" s="17">
        <f>'[1]Prv-järjestys'!AH296</f>
        <v>6874.76</v>
      </c>
      <c r="X19" s="15">
        <f>'[1]Prv-järjestys'!AI296</f>
        <v>17063.281948101903</v>
      </c>
      <c r="Y19" s="43">
        <f>'[1]Prv-järjestys'!AJ296</f>
        <v>8470</v>
      </c>
      <c r="Z19" s="16">
        <f>'[1]Prv-järjestys'!AK296</f>
        <v>10167.32</v>
      </c>
      <c r="AA19" s="15">
        <f>'[1]Prv-järjestys'!AL296</f>
        <v>46918.87</v>
      </c>
      <c r="AB19" s="19">
        <f>'[1]Prv-järjestys'!AM296</f>
        <v>165624.06194810191</v>
      </c>
      <c r="AC19" s="16">
        <f>'[1]Prv-järjestys'!AN296</f>
        <v>3337.38</v>
      </c>
      <c r="AD19" s="16">
        <f>'[1]Prv-järjestys'!AO296</f>
        <v>0</v>
      </c>
      <c r="AE19" s="16">
        <f>'[1]Prv-järjestys'!AP296</f>
        <v>0</v>
      </c>
      <c r="AF19" s="17">
        <f>'[1]Prv-järjestys'!AQ296</f>
        <v>0</v>
      </c>
      <c r="AG19" s="15">
        <f>'[1]Prv-järjestys'!AR296</f>
        <v>0</v>
      </c>
      <c r="AH19" s="16">
        <f>'[1]Prv-järjestys'!AS296</f>
        <v>0</v>
      </c>
      <c r="AI19" s="16">
        <f>'[1]Prv-järjestys'!AT296</f>
        <v>0</v>
      </c>
      <c r="AJ19" s="15">
        <f>'[1]Prv-järjestys'!AU296</f>
        <v>0</v>
      </c>
      <c r="AK19" s="19">
        <f>'[1]Prv-järjestys'!AV296</f>
        <v>3337.38</v>
      </c>
      <c r="AL19" s="15">
        <f>'[1]Prv-järjestys'!AW296</f>
        <v>92425</v>
      </c>
      <c r="AM19" s="15">
        <f>'[1]Prv-järjestys'!AX296</f>
        <v>0</v>
      </c>
      <c r="AN19" s="15">
        <f>'[1]Prv-järjestys'!AY296</f>
        <v>25006.090000000004</v>
      </c>
      <c r="AO19" s="15">
        <f>'[1]Prv-järjestys'!AZ296</f>
        <v>7240.13</v>
      </c>
      <c r="AP19" s="15">
        <f>'[1]Prv-järjestys'!BA296</f>
        <v>17063.281948101903</v>
      </c>
      <c r="AQ19" s="15">
        <f>'[1]Prv-järjestys'!BB296</f>
        <v>9300</v>
      </c>
      <c r="AR19" s="15">
        <f>'[1]Prv-järjestys'!BC296</f>
        <v>10792.32</v>
      </c>
      <c r="AS19" s="15">
        <f>'[1]Prv-järjestys'!BD296</f>
        <v>94893.737504003104</v>
      </c>
      <c r="AT19" s="19">
        <f>'[1]Prv-järjestys'!BE296</f>
        <v>256720.55945210502</v>
      </c>
      <c r="AU19" s="22">
        <f>'[1]Prv-järjestys'!BF296</f>
        <v>20.265279401018709</v>
      </c>
      <c r="AV19" s="56">
        <f>'[1]Prv-järjestys'!BG296</f>
        <v>12668</v>
      </c>
      <c r="AW19" s="48" t="str">
        <f>'[1]Prv-järjestys'!A296</f>
        <v>000491</v>
      </c>
      <c r="AX19" s="52" t="s">
        <v>59</v>
      </c>
      <c r="AY19" s="47" t="s">
        <v>255</v>
      </c>
      <c r="AZ19" s="50" t="s">
        <v>202</v>
      </c>
      <c r="BA19" s="47" t="s">
        <v>203</v>
      </c>
      <c r="BB19" s="50" t="s">
        <v>210</v>
      </c>
      <c r="BC19" s="50" t="s">
        <v>211</v>
      </c>
      <c r="BD19" s="47">
        <v>1</v>
      </c>
      <c r="BE19" s="47">
        <v>2</v>
      </c>
    </row>
    <row r="20" spans="1:57" x14ac:dyDescent="0.25">
      <c r="A20" s="47" t="str">
        <f>'[1]Prv-järjestys'!B3</f>
        <v>Espoon tuomiokirkkoseurakunta</v>
      </c>
      <c r="B20" s="16">
        <f>'[1]Prv-järjestys'!K3</f>
        <v>29033.27</v>
      </c>
      <c r="C20" s="17">
        <f>'[1]Prv-järjestys'!L3</f>
        <v>6969.6</v>
      </c>
      <c r="D20" s="16">
        <f>'[1]Prv-järjestys'!M3</f>
        <v>0</v>
      </c>
      <c r="E20" s="16">
        <f>'[1]Prv-järjestys'!N3</f>
        <v>27506.880000000001</v>
      </c>
      <c r="F20" s="15">
        <f>'[1]Prv-järjestys'!O3</f>
        <v>15313.2</v>
      </c>
      <c r="G20" s="18">
        <f>'[1]Prv-järjestys'!P3</f>
        <v>15816</v>
      </c>
      <c r="H20" s="16">
        <f>'[1]Prv-järjestys'!Q3</f>
        <v>14161</v>
      </c>
      <c r="I20" s="15">
        <f>'[1]Prv-järjestys'!R3</f>
        <v>124675.44</v>
      </c>
      <c r="J20" s="19">
        <f>'[1]Prv-järjestys'!S3</f>
        <v>233475.39</v>
      </c>
      <c r="K20" s="16">
        <f>'[1]Prv-järjestys'!T3</f>
        <v>28760.289999999994</v>
      </c>
      <c r="L20" s="17">
        <f>'[1]Prv-järjestys'!U3</f>
        <v>612.54999999999995</v>
      </c>
      <c r="M20" s="16">
        <f>'[1]Prv-järjestys'!V3</f>
        <v>0</v>
      </c>
      <c r="N20" s="17">
        <f>'[1]Prv-järjestys'!W3</f>
        <v>7302.93</v>
      </c>
      <c r="O20" s="15">
        <f>'[1]Prv-järjestys'!X3</f>
        <v>27668.7</v>
      </c>
      <c r="P20" s="20">
        <f>'[1]Prv-järjestys'!Y3</f>
        <v>7182</v>
      </c>
      <c r="Q20" s="16">
        <f>'[1]Prv-järjestys'!Z3</f>
        <v>2893.09</v>
      </c>
      <c r="R20" s="15">
        <f>'[1]Prv-järjestys'!AA3</f>
        <v>48014.111440952809</v>
      </c>
      <c r="S20" s="19">
        <f>'[1]Prv-järjestys'!AB3</f>
        <v>122433.67144095279</v>
      </c>
      <c r="T20" s="16">
        <f>'[1]Prv-järjestys'!AE3</f>
        <v>175110.63</v>
      </c>
      <c r="U20" s="17">
        <f>'[1]Prv-järjestys'!AF3</f>
        <v>36171.599999999999</v>
      </c>
      <c r="V20" s="16">
        <f>'[1]Prv-järjestys'!AG3</f>
        <v>0</v>
      </c>
      <c r="W20" s="17">
        <f>'[1]Prv-järjestys'!AH3</f>
        <v>20911.939999999999</v>
      </c>
      <c r="X20" s="15">
        <f>'[1]Prv-järjestys'!AI3</f>
        <v>52703.595733349117</v>
      </c>
      <c r="Y20" s="21">
        <f>'[1]Prv-järjestys'!AJ3</f>
        <v>25883</v>
      </c>
      <c r="Z20" s="16">
        <f>'[1]Prv-järjestys'!AK3</f>
        <v>30908.66</v>
      </c>
      <c r="AA20" s="15">
        <f>'[1]Prv-järjestys'!AL3</f>
        <v>136337.82</v>
      </c>
      <c r="AB20" s="19">
        <f>'[1]Prv-järjestys'!AM3</f>
        <v>478027.24573334912</v>
      </c>
      <c r="AC20" s="16">
        <f>'[1]Prv-järjestys'!AN3</f>
        <v>0</v>
      </c>
      <c r="AD20" s="16">
        <f>'[1]Prv-järjestys'!AO3</f>
        <v>0</v>
      </c>
      <c r="AE20" s="16">
        <f>'[1]Prv-järjestys'!AP3</f>
        <v>0</v>
      </c>
      <c r="AF20" s="17">
        <f>'[1]Prv-järjestys'!AQ3</f>
        <v>0</v>
      </c>
      <c r="AG20" s="15">
        <f>'[1]Prv-järjestys'!AR3</f>
        <v>0</v>
      </c>
      <c r="AH20" s="16">
        <f>'[1]Prv-järjestys'!AS3</f>
        <v>0</v>
      </c>
      <c r="AI20" s="16">
        <f>'[1]Prv-järjestys'!AT3</f>
        <v>0</v>
      </c>
      <c r="AJ20" s="15">
        <f>'[1]Prv-järjestys'!AU3</f>
        <v>0</v>
      </c>
      <c r="AK20" s="19">
        <f>'[1]Prv-järjestys'!AV3</f>
        <v>0</v>
      </c>
      <c r="AL20" s="15">
        <f>'[1]Prv-järjestys'!AW3</f>
        <v>232904.19</v>
      </c>
      <c r="AM20" s="15">
        <f>'[1]Prv-järjestys'!AX3</f>
        <v>43753.75</v>
      </c>
      <c r="AN20" s="15">
        <f>'[1]Prv-järjestys'!AY3</f>
        <v>0</v>
      </c>
      <c r="AO20" s="15">
        <f>'[1]Prv-järjestys'!AZ3</f>
        <v>55721.75</v>
      </c>
      <c r="AP20" s="15">
        <f>'[1]Prv-järjestys'!BA3</f>
        <v>95685.495733349118</v>
      </c>
      <c r="AQ20" s="15">
        <f>'[1]Prv-järjestys'!BB3</f>
        <v>48881</v>
      </c>
      <c r="AR20" s="15">
        <f>'[1]Prv-järjestys'!BC3</f>
        <v>47962.75</v>
      </c>
      <c r="AS20" s="15">
        <f>'[1]Prv-järjestys'!BD3</f>
        <v>309027.37144095282</v>
      </c>
      <c r="AT20" s="19">
        <f>'[1]Prv-järjestys'!BE3</f>
        <v>833936.30717430194</v>
      </c>
      <c r="AU20" s="22">
        <f>'[1]Prv-järjestys'!BF3</f>
        <v>339.13635915994388</v>
      </c>
      <c r="AV20" s="55">
        <f>'[1]Prv-järjestys'!BG3</f>
        <v>2459</v>
      </c>
      <c r="AW20" s="48" t="str">
        <f>'[1]Prv-järjestys'!A3</f>
        <v>000004</v>
      </c>
      <c r="AX20" s="52" t="s">
        <v>59</v>
      </c>
      <c r="AY20" s="47" t="s">
        <v>255</v>
      </c>
      <c r="AZ20" s="50" t="s">
        <v>60</v>
      </c>
      <c r="BA20" s="47" t="s">
        <v>61</v>
      </c>
      <c r="BB20" s="50" t="s">
        <v>62</v>
      </c>
      <c r="BC20" s="50" t="s">
        <v>63</v>
      </c>
      <c r="BD20" s="47">
        <v>1</v>
      </c>
      <c r="BE20" s="47">
        <v>2</v>
      </c>
    </row>
    <row r="21" spans="1:57" x14ac:dyDescent="0.25">
      <c r="A21" s="47" t="str">
        <f>'[1]Prv-järjestys'!B343</f>
        <v>Espoonlahti</v>
      </c>
      <c r="B21" s="16">
        <f>'[1]Prv-järjestys'!K343</f>
        <v>14642.47</v>
      </c>
      <c r="C21" s="17">
        <f>'[1]Prv-järjestys'!L343</f>
        <v>3052</v>
      </c>
      <c r="D21" s="16">
        <f>'[1]Prv-järjestys'!M343</f>
        <v>0</v>
      </c>
      <c r="E21" s="16">
        <f>'[1]Prv-järjestys'!N343</f>
        <v>9547.92</v>
      </c>
      <c r="F21" s="15">
        <f>'[1]Prv-järjestys'!O343</f>
        <v>7181.55</v>
      </c>
      <c r="G21" s="18">
        <f>'[1]Prv-järjestys'!P343</f>
        <v>16139</v>
      </c>
      <c r="H21" s="16">
        <f>'[1]Prv-järjestys'!Q343</f>
        <v>6218.3</v>
      </c>
      <c r="I21" s="15">
        <f>'[1]Prv-järjestys'!R343</f>
        <v>83849.100000000006</v>
      </c>
      <c r="J21" s="19">
        <f>'[1]Prv-järjestys'!S343</f>
        <v>140630.34000000003</v>
      </c>
      <c r="K21" s="16">
        <f>'[1]Prv-järjestys'!T343</f>
        <v>17674.360000000004</v>
      </c>
      <c r="L21" s="17">
        <f>'[1]Prv-järjestys'!U343</f>
        <v>818.53</v>
      </c>
      <c r="M21" s="16">
        <f>'[1]Prv-järjestys'!V343</f>
        <v>0</v>
      </c>
      <c r="N21" s="17">
        <f>'[1]Prv-järjestys'!W343</f>
        <v>2076.98</v>
      </c>
      <c r="O21" s="15">
        <f>'[1]Prv-järjestys'!X343</f>
        <v>0</v>
      </c>
      <c r="P21" s="20">
        <f>'[1]Prv-järjestys'!Y343</f>
        <v>5913.08</v>
      </c>
      <c r="Q21" s="16">
        <f>'[1]Prv-järjestys'!Z343</f>
        <v>6692.65</v>
      </c>
      <c r="R21" s="15">
        <f>'[1]Prv-järjestys'!AA343</f>
        <v>29706.344850368994</v>
      </c>
      <c r="S21" s="19">
        <f>'[1]Prv-järjestys'!AB343</f>
        <v>62881.944850369</v>
      </c>
      <c r="T21" s="16">
        <f>'[1]Prv-järjestys'!AE343</f>
        <v>115561.26</v>
      </c>
      <c r="U21" s="17">
        <f>'[1]Prv-järjestys'!AF343</f>
        <v>23870.27</v>
      </c>
      <c r="V21" s="16">
        <f>'[1]Prv-järjestys'!AG343</f>
        <v>0</v>
      </c>
      <c r="W21" s="17">
        <f>'[1]Prv-järjestys'!AH343</f>
        <v>13800.15</v>
      </c>
      <c r="X21" s="15">
        <f>'[1]Prv-järjestys'!AI343</f>
        <v>34639.661804302159</v>
      </c>
      <c r="Y21" s="21">
        <f>'[1]Prv-järjestys'!AJ343</f>
        <v>17080</v>
      </c>
      <c r="Z21" s="16">
        <f>'[1]Prv-järjestys'!AK343</f>
        <v>20400.599999999999</v>
      </c>
      <c r="AA21" s="15">
        <f>'[1]Prv-järjestys'!AL343</f>
        <v>92894.400000000009</v>
      </c>
      <c r="AB21" s="19">
        <f>'[1]Prv-järjestys'!AM343</f>
        <v>318246.34180430218</v>
      </c>
      <c r="AC21" s="16">
        <f>'[1]Prv-järjestys'!AN343</f>
        <v>0</v>
      </c>
      <c r="AD21" s="16">
        <f>'[1]Prv-järjestys'!AO343</f>
        <v>0</v>
      </c>
      <c r="AE21" s="16">
        <f>'[1]Prv-järjestys'!AP343</f>
        <v>0</v>
      </c>
      <c r="AF21" s="17">
        <f>'[1]Prv-järjestys'!AQ343</f>
        <v>0</v>
      </c>
      <c r="AG21" s="15">
        <f>'[1]Prv-järjestys'!AR343</f>
        <v>0</v>
      </c>
      <c r="AH21" s="16">
        <f>'[1]Prv-järjestys'!AS343</f>
        <v>0</v>
      </c>
      <c r="AI21" s="16">
        <f>'[1]Prv-järjestys'!AT343</f>
        <v>0</v>
      </c>
      <c r="AJ21" s="15">
        <f>'[1]Prv-järjestys'!AU343</f>
        <v>0</v>
      </c>
      <c r="AK21" s="19">
        <f>'[1]Prv-järjestys'!AV343</f>
        <v>0</v>
      </c>
      <c r="AL21" s="15">
        <f>'[1]Prv-järjestys'!AW343</f>
        <v>147878.09</v>
      </c>
      <c r="AM21" s="15">
        <f>'[1]Prv-järjestys'!AX343</f>
        <v>27740.799999999999</v>
      </c>
      <c r="AN21" s="15">
        <f>'[1]Prv-järjestys'!AY343</f>
        <v>0</v>
      </c>
      <c r="AO21" s="15">
        <f>'[1]Prv-järjestys'!AZ343</f>
        <v>25425.05</v>
      </c>
      <c r="AP21" s="15">
        <f>'[1]Prv-järjestys'!BA343</f>
        <v>41821.211804302162</v>
      </c>
      <c r="AQ21" s="15">
        <f>'[1]Prv-järjestys'!BB343</f>
        <v>39132.080000000002</v>
      </c>
      <c r="AR21" s="15">
        <f>'[1]Prv-järjestys'!BC343</f>
        <v>33311.550000000003</v>
      </c>
      <c r="AS21" s="15">
        <f>'[1]Prv-järjestys'!BD343</f>
        <v>206449.84485036903</v>
      </c>
      <c r="AT21" s="19">
        <f>'[1]Prv-järjestys'!BE343</f>
        <v>521758.62665467116</v>
      </c>
      <c r="AU21" s="22">
        <f>'[1]Prv-järjestys'!BF343</f>
        <v>121.87774507233617</v>
      </c>
      <c r="AV21" s="55">
        <f>'[1]Prv-järjestys'!BG343</f>
        <v>4281</v>
      </c>
      <c r="AW21" s="48" t="str">
        <f>'[1]Prv-järjestys'!A343</f>
        <v>000571</v>
      </c>
      <c r="AX21" s="52" t="s">
        <v>59</v>
      </c>
      <c r="AY21" s="47" t="s">
        <v>255</v>
      </c>
      <c r="AZ21" s="50" t="s">
        <v>60</v>
      </c>
      <c r="BA21" s="47" t="s">
        <v>61</v>
      </c>
      <c r="BB21" s="50" t="s">
        <v>64</v>
      </c>
      <c r="BC21" s="50" t="s">
        <v>65</v>
      </c>
      <c r="BD21" s="47">
        <v>1</v>
      </c>
      <c r="BE21" s="47">
        <v>2</v>
      </c>
    </row>
    <row r="22" spans="1:57" x14ac:dyDescent="0.25">
      <c r="A22" s="47" t="str">
        <f>'[1]Prv-järjestys'!B297</f>
        <v>Esse</v>
      </c>
      <c r="B22" s="16">
        <f>'[1]Prv-järjestys'!K297</f>
        <v>3135.62</v>
      </c>
      <c r="C22" s="17">
        <f>'[1]Prv-järjestys'!L297</f>
        <v>0</v>
      </c>
      <c r="D22" s="16">
        <f>'[1]Prv-järjestys'!M297</f>
        <v>4550</v>
      </c>
      <c r="E22" s="16">
        <f>'[1]Prv-järjestys'!N297</f>
        <v>30</v>
      </c>
      <c r="F22" s="15">
        <f>'[1]Prv-järjestys'!O297</f>
        <v>0</v>
      </c>
      <c r="G22" s="18">
        <f>'[1]Prv-järjestys'!P297</f>
        <v>0</v>
      </c>
      <c r="H22" s="16">
        <f>'[1]Prv-järjestys'!Q297</f>
        <v>0</v>
      </c>
      <c r="I22" s="15">
        <f>'[1]Prv-järjestys'!R297</f>
        <v>2313</v>
      </c>
      <c r="J22" s="19">
        <f>'[1]Prv-järjestys'!S297</f>
        <v>10028.619999999999</v>
      </c>
      <c r="K22" s="16">
        <f>'[1]Prv-järjestys'!T297</f>
        <v>6162.7700000000013</v>
      </c>
      <c r="L22" s="17">
        <f>'[1]Prv-järjestys'!U297</f>
        <v>0</v>
      </c>
      <c r="M22" s="16">
        <f>'[1]Prv-järjestys'!V297</f>
        <v>3114.28</v>
      </c>
      <c r="N22" s="17">
        <f>'[1]Prv-järjestys'!W297</f>
        <v>263.89999999999998</v>
      </c>
      <c r="O22" s="15">
        <f>'[1]Prv-järjestys'!X297</f>
        <v>0</v>
      </c>
      <c r="P22" s="20">
        <f>'[1]Prv-järjestys'!Y297</f>
        <v>0</v>
      </c>
      <c r="Q22" s="16">
        <f>'[1]Prv-järjestys'!Z297</f>
        <v>0</v>
      </c>
      <c r="R22" s="15">
        <f>'[1]Prv-järjestys'!AA297</f>
        <v>3000.2921205997627</v>
      </c>
      <c r="S22" s="19">
        <f>'[1]Prv-järjestys'!AB297</f>
        <v>12541.242120599763</v>
      </c>
      <c r="T22" s="16">
        <f>'[1]Prv-järjestys'!AE297</f>
        <v>2671.87</v>
      </c>
      <c r="U22" s="17">
        <f>'[1]Prv-järjestys'!AF297</f>
        <v>0</v>
      </c>
      <c r="V22" s="16">
        <f>'[1]Prv-järjestys'!AG297</f>
        <v>10671.88</v>
      </c>
      <c r="W22" s="17">
        <f>'[1]Prv-järjestys'!AH297</f>
        <v>0</v>
      </c>
      <c r="X22" s="15">
        <f>'[1]Prv-järjestys'!AI297</f>
        <v>0</v>
      </c>
      <c r="Y22" s="21">
        <f>'[1]Prv-järjestys'!AJ297</f>
        <v>0</v>
      </c>
      <c r="Z22" s="16">
        <f>'[1]Prv-järjestys'!AK297</f>
        <v>0</v>
      </c>
      <c r="AA22" s="15">
        <f>'[1]Prv-järjestys'!AL297</f>
        <v>0</v>
      </c>
      <c r="AB22" s="19">
        <f>'[1]Prv-järjestys'!AM297</f>
        <v>13343.75</v>
      </c>
      <c r="AC22" s="16">
        <f>'[1]Prv-järjestys'!AN297</f>
        <v>0</v>
      </c>
      <c r="AD22" s="16">
        <f>'[1]Prv-järjestys'!AO297</f>
        <v>0</v>
      </c>
      <c r="AE22" s="16">
        <f>'[1]Prv-järjestys'!AP297</f>
        <v>0</v>
      </c>
      <c r="AF22" s="17">
        <f>'[1]Prv-järjestys'!AQ297</f>
        <v>0</v>
      </c>
      <c r="AG22" s="15">
        <f>'[1]Prv-järjestys'!AR297</f>
        <v>0</v>
      </c>
      <c r="AH22" s="16">
        <f>'[1]Prv-järjestys'!AS297</f>
        <v>0</v>
      </c>
      <c r="AI22" s="16">
        <f>'[1]Prv-järjestys'!AT297</f>
        <v>0</v>
      </c>
      <c r="AJ22" s="15">
        <f>'[1]Prv-järjestys'!AU297</f>
        <v>0</v>
      </c>
      <c r="AK22" s="19">
        <f>'[1]Prv-järjestys'!AV297</f>
        <v>0</v>
      </c>
      <c r="AL22" s="15">
        <f>'[1]Prv-järjestys'!AW297</f>
        <v>11970.260000000002</v>
      </c>
      <c r="AM22" s="15">
        <f>'[1]Prv-järjestys'!AX297</f>
        <v>0</v>
      </c>
      <c r="AN22" s="15">
        <f>'[1]Prv-järjestys'!AY297</f>
        <v>18336.16</v>
      </c>
      <c r="AO22" s="15">
        <f>'[1]Prv-järjestys'!AZ297</f>
        <v>293.89999999999998</v>
      </c>
      <c r="AP22" s="15">
        <f>'[1]Prv-järjestys'!BA297</f>
        <v>0</v>
      </c>
      <c r="AQ22" s="15">
        <f>'[1]Prv-järjestys'!BB297</f>
        <v>0</v>
      </c>
      <c r="AR22" s="15">
        <f>'[1]Prv-järjestys'!BC297</f>
        <v>0</v>
      </c>
      <c r="AS22" s="15">
        <f>'[1]Prv-järjestys'!BD297</f>
        <v>5313.2921205997627</v>
      </c>
      <c r="AT22" s="19">
        <f>'[1]Prv-järjestys'!BE297</f>
        <v>35913.612120599762</v>
      </c>
      <c r="AU22" s="22">
        <f>'[1]Prv-järjestys'!BF297</f>
        <v>1.9211304226275683</v>
      </c>
      <c r="AV22" s="55">
        <f>'[1]Prv-järjestys'!BG297</f>
        <v>18694</v>
      </c>
      <c r="AW22" s="48" t="str">
        <f>'[1]Prv-järjestys'!A297</f>
        <v>000492</v>
      </c>
      <c r="AX22" s="49" t="s">
        <v>198</v>
      </c>
      <c r="AY22" s="47" t="s">
        <v>256</v>
      </c>
      <c r="AZ22" s="50" t="s">
        <v>202</v>
      </c>
      <c r="BA22" s="47" t="s">
        <v>203</v>
      </c>
      <c r="BB22" s="50" t="s">
        <v>212</v>
      </c>
      <c r="BC22" s="50" t="s">
        <v>213</v>
      </c>
      <c r="BD22" s="47">
        <v>2</v>
      </c>
      <c r="BE22" s="47">
        <v>2</v>
      </c>
    </row>
    <row r="23" spans="1:57" x14ac:dyDescent="0.25">
      <c r="A23" s="47" t="str">
        <f>'[1]Prv-järjestys'!B26</f>
        <v>Eura</v>
      </c>
      <c r="B23" s="16">
        <f>'[1]Prv-järjestys'!K26</f>
        <v>7124.2699999999995</v>
      </c>
      <c r="C23" s="17">
        <f>'[1]Prv-järjestys'!L26</f>
        <v>1060</v>
      </c>
      <c r="D23" s="16">
        <f>'[1]Prv-järjestys'!M26</f>
        <v>0</v>
      </c>
      <c r="E23" s="16">
        <f>'[1]Prv-järjestys'!N26</f>
        <v>610</v>
      </c>
      <c r="F23" s="15">
        <f>'[1]Prv-järjestys'!O26</f>
        <v>11149.8</v>
      </c>
      <c r="G23" s="18">
        <f>'[1]Prv-järjestys'!P26</f>
        <v>380</v>
      </c>
      <c r="H23" s="16">
        <f>'[1]Prv-järjestys'!Q26</f>
        <v>1625</v>
      </c>
      <c r="I23" s="15">
        <f>'[1]Prv-järjestys'!R26</f>
        <v>7673</v>
      </c>
      <c r="J23" s="19">
        <f>'[1]Prv-järjestys'!S26</f>
        <v>29622.07</v>
      </c>
      <c r="K23" s="16">
        <f>'[1]Prv-järjestys'!T26</f>
        <v>16676.269999999997</v>
      </c>
      <c r="L23" s="17">
        <f>'[1]Prv-järjestys'!U26</f>
        <v>2115.8000000000002</v>
      </c>
      <c r="M23" s="16">
        <f>'[1]Prv-järjestys'!V26</f>
        <v>0</v>
      </c>
      <c r="N23" s="17">
        <f>'[1]Prv-järjestys'!W26</f>
        <v>358.57</v>
      </c>
      <c r="O23" s="15">
        <f>'[1]Prv-järjestys'!X26</f>
        <v>13014.52</v>
      </c>
      <c r="P23" s="20">
        <f>'[1]Prv-järjestys'!Y26</f>
        <v>1615.74</v>
      </c>
      <c r="Q23" s="16">
        <f>'[1]Prv-järjestys'!Z26</f>
        <v>701.75</v>
      </c>
      <c r="R23" s="15">
        <f>'[1]Prv-järjestys'!AA26</f>
        <v>4013.2887986018982</v>
      </c>
      <c r="S23" s="19">
        <f>'[1]Prv-järjestys'!AB26</f>
        <v>38495.938798601892</v>
      </c>
      <c r="T23" s="16">
        <f>'[1]Prv-järjestys'!AE26</f>
        <v>8250</v>
      </c>
      <c r="U23" s="17">
        <f>'[1]Prv-järjestys'!AF26</f>
        <v>6500</v>
      </c>
      <c r="V23" s="16">
        <f>'[1]Prv-järjestys'!AG26</f>
        <v>0</v>
      </c>
      <c r="W23" s="17">
        <f>'[1]Prv-järjestys'!AH26</f>
        <v>1500</v>
      </c>
      <c r="X23" s="15">
        <f>'[1]Prv-järjestys'!AI26</f>
        <v>13300</v>
      </c>
      <c r="Y23" s="21">
        <f>'[1]Prv-järjestys'!AJ26</f>
        <v>3000</v>
      </c>
      <c r="Z23" s="16">
        <f>'[1]Prv-järjestys'!AK26</f>
        <v>3500</v>
      </c>
      <c r="AA23" s="15">
        <f>'[1]Prv-järjestys'!AL26</f>
        <v>800</v>
      </c>
      <c r="AB23" s="19">
        <f>'[1]Prv-järjestys'!AM26</f>
        <v>36850</v>
      </c>
      <c r="AC23" s="16">
        <f>'[1]Prv-järjestys'!AN26</f>
        <v>0</v>
      </c>
      <c r="AD23" s="16">
        <f>'[1]Prv-järjestys'!AO26</f>
        <v>0</v>
      </c>
      <c r="AE23" s="16">
        <f>'[1]Prv-järjestys'!AP26</f>
        <v>0</v>
      </c>
      <c r="AF23" s="17">
        <f>'[1]Prv-järjestys'!AQ26</f>
        <v>0</v>
      </c>
      <c r="AG23" s="15">
        <f>'[1]Prv-järjestys'!AR26</f>
        <v>0</v>
      </c>
      <c r="AH23" s="16">
        <f>'[1]Prv-järjestys'!AS26</f>
        <v>0</v>
      </c>
      <c r="AI23" s="16">
        <f>'[1]Prv-järjestys'!AT26</f>
        <v>0</v>
      </c>
      <c r="AJ23" s="15">
        <f>'[1]Prv-järjestys'!AU26</f>
        <v>0</v>
      </c>
      <c r="AK23" s="19">
        <f>'[1]Prv-järjestys'!AV26</f>
        <v>0</v>
      </c>
      <c r="AL23" s="15">
        <f>'[1]Prv-järjestys'!AW26</f>
        <v>32050.539999999997</v>
      </c>
      <c r="AM23" s="15">
        <f>'[1]Prv-järjestys'!AX26</f>
        <v>9675.7999999999993</v>
      </c>
      <c r="AN23" s="15">
        <f>'[1]Prv-järjestys'!AY26</f>
        <v>0</v>
      </c>
      <c r="AO23" s="15">
        <f>'[1]Prv-järjestys'!AZ26</f>
        <v>2468.5699999999997</v>
      </c>
      <c r="AP23" s="15">
        <f>'[1]Prv-järjestys'!BA26</f>
        <v>37464.32</v>
      </c>
      <c r="AQ23" s="15">
        <f>'[1]Prv-järjestys'!BB26</f>
        <v>4995.74</v>
      </c>
      <c r="AR23" s="15">
        <f>'[1]Prv-järjestys'!BC26</f>
        <v>5826.75</v>
      </c>
      <c r="AS23" s="15">
        <f>'[1]Prv-järjestys'!BD26</f>
        <v>12486.288798601898</v>
      </c>
      <c r="AT23" s="19">
        <f>'[1]Prv-järjestys'!BE26</f>
        <v>104968.00879860189</v>
      </c>
      <c r="AU23" s="22">
        <f>'[1]Prv-järjestys'!BF26</f>
        <v>21.171441871440479</v>
      </c>
      <c r="AV23" s="55">
        <f>'[1]Prv-järjestys'!BG26</f>
        <v>4958</v>
      </c>
      <c r="AW23" s="48" t="str">
        <f>'[1]Prv-järjestys'!A26</f>
        <v>000036</v>
      </c>
      <c r="AX23" s="49"/>
      <c r="AY23" s="47"/>
      <c r="AZ23" s="50" t="s">
        <v>85</v>
      </c>
      <c r="BA23" s="47" t="s">
        <v>86</v>
      </c>
      <c r="BB23" s="50" t="s">
        <v>89</v>
      </c>
      <c r="BC23" s="50" t="s">
        <v>90</v>
      </c>
      <c r="BD23" s="47">
        <v>2</v>
      </c>
      <c r="BE23" s="47">
        <v>1</v>
      </c>
    </row>
    <row r="24" spans="1:57" x14ac:dyDescent="0.25">
      <c r="A24" s="47" t="str">
        <f>'[1]Prv-järjestys'!B27</f>
        <v>Eurajoki</v>
      </c>
      <c r="B24" s="16">
        <f>'[1]Prv-järjestys'!K27</f>
        <v>1667.06</v>
      </c>
      <c r="C24" s="17">
        <f>'[1]Prv-järjestys'!L27</f>
        <v>1200</v>
      </c>
      <c r="D24" s="16">
        <f>'[1]Prv-järjestys'!M27</f>
        <v>0</v>
      </c>
      <c r="E24" s="16">
        <f>'[1]Prv-järjestys'!N27</f>
        <v>209.4</v>
      </c>
      <c r="F24" s="15">
        <f>'[1]Prv-järjestys'!O27</f>
        <v>3166.3</v>
      </c>
      <c r="G24" s="18">
        <f>'[1]Prv-järjestys'!P27</f>
        <v>2600</v>
      </c>
      <c r="H24" s="16">
        <f>'[1]Prv-järjestys'!Q27</f>
        <v>1627</v>
      </c>
      <c r="I24" s="15">
        <f>'[1]Prv-järjestys'!R27</f>
        <v>6624</v>
      </c>
      <c r="J24" s="19">
        <f>'[1]Prv-järjestys'!S27</f>
        <v>17093.760000000002</v>
      </c>
      <c r="K24" s="16">
        <f>'[1]Prv-järjestys'!T27</f>
        <v>7055.73</v>
      </c>
      <c r="L24" s="17">
        <f>'[1]Prv-järjestys'!U27</f>
        <v>418.1</v>
      </c>
      <c r="M24" s="16">
        <f>'[1]Prv-järjestys'!V27</f>
        <v>0</v>
      </c>
      <c r="N24" s="17">
        <f>'[1]Prv-järjestys'!W27</f>
        <v>164.15</v>
      </c>
      <c r="O24" s="15">
        <f>'[1]Prv-järjestys'!X27</f>
        <v>8510.8700000000008</v>
      </c>
      <c r="P24" s="20">
        <f>'[1]Prv-järjestys'!Y27</f>
        <v>3799.7</v>
      </c>
      <c r="Q24" s="16">
        <f>'[1]Prv-järjestys'!Z27</f>
        <v>2623.61</v>
      </c>
      <c r="R24" s="15">
        <f>'[1]Prv-järjestys'!AA27</f>
        <v>4312.9395189606548</v>
      </c>
      <c r="S24" s="19">
        <f>'[1]Prv-järjestys'!AB27</f>
        <v>26885.099518960655</v>
      </c>
      <c r="T24" s="16">
        <f>'[1]Prv-järjestys'!AE27</f>
        <v>8240</v>
      </c>
      <c r="U24" s="17">
        <f>'[1]Prv-järjestys'!AF27</f>
        <v>735</v>
      </c>
      <c r="V24" s="16">
        <f>'[1]Prv-järjestys'!AG27</f>
        <v>0</v>
      </c>
      <c r="W24" s="17">
        <f>'[1]Prv-järjestys'!AH27</f>
        <v>735</v>
      </c>
      <c r="X24" s="15">
        <f>'[1]Prv-järjestys'!AI27</f>
        <v>4685</v>
      </c>
      <c r="Y24" s="21">
        <f>'[1]Prv-järjestys'!AJ27</f>
        <v>3835</v>
      </c>
      <c r="Z24" s="16">
        <f>'[1]Prv-järjestys'!AK27</f>
        <v>2000</v>
      </c>
      <c r="AA24" s="15">
        <f>'[1]Prv-järjestys'!AL27</f>
        <v>4500</v>
      </c>
      <c r="AB24" s="19">
        <f>'[1]Prv-järjestys'!AM27</f>
        <v>24730</v>
      </c>
      <c r="AC24" s="16">
        <f>'[1]Prv-järjestys'!AN27</f>
        <v>0</v>
      </c>
      <c r="AD24" s="16">
        <f>'[1]Prv-järjestys'!AO27</f>
        <v>0</v>
      </c>
      <c r="AE24" s="16">
        <f>'[1]Prv-järjestys'!AP27</f>
        <v>0</v>
      </c>
      <c r="AF24" s="17">
        <f>'[1]Prv-järjestys'!AQ27</f>
        <v>0</v>
      </c>
      <c r="AG24" s="15">
        <f>'[1]Prv-järjestys'!AR27</f>
        <v>0</v>
      </c>
      <c r="AH24" s="16">
        <f>'[1]Prv-järjestys'!AS27</f>
        <v>0</v>
      </c>
      <c r="AI24" s="16">
        <f>'[1]Prv-järjestys'!AT27</f>
        <v>0</v>
      </c>
      <c r="AJ24" s="15">
        <f>'[1]Prv-järjestys'!AU27</f>
        <v>0</v>
      </c>
      <c r="AK24" s="19">
        <f>'[1]Prv-järjestys'!AV27</f>
        <v>0</v>
      </c>
      <c r="AL24" s="15">
        <f>'[1]Prv-järjestys'!AW27</f>
        <v>16962.79</v>
      </c>
      <c r="AM24" s="15">
        <f>'[1]Prv-järjestys'!AX27</f>
        <v>2353.1</v>
      </c>
      <c r="AN24" s="15">
        <f>'[1]Prv-järjestys'!AY27</f>
        <v>0</v>
      </c>
      <c r="AO24" s="15">
        <f>'[1]Prv-järjestys'!AZ27</f>
        <v>1108.55</v>
      </c>
      <c r="AP24" s="15">
        <f>'[1]Prv-järjestys'!BA27</f>
        <v>16362.170000000002</v>
      </c>
      <c r="AQ24" s="15">
        <f>'[1]Prv-järjestys'!BB27</f>
        <v>10234.700000000001</v>
      </c>
      <c r="AR24" s="15">
        <f>'[1]Prv-järjestys'!BC27</f>
        <v>6250.6100000000006</v>
      </c>
      <c r="AS24" s="15">
        <f>'[1]Prv-järjestys'!BD27</f>
        <v>15436.939518960655</v>
      </c>
      <c r="AT24" s="19">
        <f>'[1]Prv-järjestys'!BE27</f>
        <v>68708.859518960657</v>
      </c>
      <c r="AU24" s="22">
        <f>'[1]Prv-järjestys'!BF27</f>
        <v>3.8915303307068791</v>
      </c>
      <c r="AV24" s="55">
        <f>'[1]Prv-järjestys'!BG27</f>
        <v>17656</v>
      </c>
      <c r="AW24" s="48" t="str">
        <f>'[1]Prv-järjestys'!A27</f>
        <v>000037</v>
      </c>
      <c r="AX24" s="49"/>
      <c r="AY24" s="47"/>
      <c r="AZ24" s="50" t="s">
        <v>85</v>
      </c>
      <c r="BA24" s="47" t="s">
        <v>86</v>
      </c>
      <c r="BB24" s="50" t="s">
        <v>89</v>
      </c>
      <c r="BC24" s="50" t="s">
        <v>90</v>
      </c>
      <c r="BD24" s="47">
        <v>2</v>
      </c>
      <c r="BE24" s="47">
        <v>1</v>
      </c>
    </row>
    <row r="25" spans="1:57" x14ac:dyDescent="0.25">
      <c r="A25" s="47" t="str">
        <f>'[1]Prv-järjestys'!B254</f>
        <v>Evijärvi</v>
      </c>
      <c r="B25" s="16">
        <f>'[1]Prv-järjestys'!K254</f>
        <v>3272.2899999999995</v>
      </c>
      <c r="C25" s="17">
        <f>'[1]Prv-järjestys'!L254</f>
        <v>1050</v>
      </c>
      <c r="D25" s="16">
        <f>'[1]Prv-järjestys'!M254</f>
        <v>0</v>
      </c>
      <c r="E25" s="16">
        <f>'[1]Prv-järjestys'!N254</f>
        <v>880</v>
      </c>
      <c r="F25" s="15">
        <f>'[1]Prv-järjestys'!O254</f>
        <v>510</v>
      </c>
      <c r="G25" s="18">
        <f>'[1]Prv-järjestys'!P254</f>
        <v>20</v>
      </c>
      <c r="H25" s="16">
        <f>'[1]Prv-järjestys'!Q254</f>
        <v>230</v>
      </c>
      <c r="I25" s="15">
        <f>'[1]Prv-järjestys'!R254</f>
        <v>2631</v>
      </c>
      <c r="J25" s="19">
        <f>'[1]Prv-järjestys'!S254</f>
        <v>8593.2899999999991</v>
      </c>
      <c r="K25" s="16">
        <f>'[1]Prv-järjestys'!T254</f>
        <v>3402.4000000000005</v>
      </c>
      <c r="L25" s="17">
        <f>'[1]Prv-järjestys'!U254</f>
        <v>378</v>
      </c>
      <c r="M25" s="16">
        <f>'[1]Prv-järjestys'!V254</f>
        <v>0</v>
      </c>
      <c r="N25" s="17">
        <f>'[1]Prv-järjestys'!W254</f>
        <v>165.92</v>
      </c>
      <c r="O25" s="15">
        <f>'[1]Prv-järjestys'!X254</f>
        <v>2641.6</v>
      </c>
      <c r="P25" s="20">
        <f>'[1]Prv-järjestys'!Y254</f>
        <v>248.5</v>
      </c>
      <c r="Q25" s="16">
        <f>'[1]Prv-järjestys'!Z254</f>
        <v>103.65</v>
      </c>
      <c r="R25" s="15">
        <f>'[1]Prv-järjestys'!AA254</f>
        <v>4999.6607206221561</v>
      </c>
      <c r="S25" s="19">
        <f>'[1]Prv-järjestys'!AB254</f>
        <v>11939.730720622156</v>
      </c>
      <c r="T25" s="16">
        <f>'[1]Prv-järjestys'!AE254</f>
        <v>1400</v>
      </c>
      <c r="U25" s="17">
        <f>'[1]Prv-järjestys'!AF254</f>
        <v>250</v>
      </c>
      <c r="V25" s="16">
        <f>'[1]Prv-järjestys'!AG254</f>
        <v>0</v>
      </c>
      <c r="W25" s="17">
        <f>'[1]Prv-järjestys'!AH254</f>
        <v>475</v>
      </c>
      <c r="X25" s="15">
        <f>'[1]Prv-järjestys'!AI254</f>
        <v>0</v>
      </c>
      <c r="Y25" s="21">
        <f>'[1]Prv-järjestys'!AJ254</f>
        <v>0</v>
      </c>
      <c r="Z25" s="16">
        <f>'[1]Prv-järjestys'!AK254</f>
        <v>0</v>
      </c>
      <c r="AA25" s="15">
        <f>'[1]Prv-järjestys'!AL254</f>
        <v>650</v>
      </c>
      <c r="AB25" s="19">
        <f>'[1]Prv-järjestys'!AM254</f>
        <v>2775</v>
      </c>
      <c r="AC25" s="16">
        <f>'[1]Prv-järjestys'!AN254</f>
        <v>0</v>
      </c>
      <c r="AD25" s="16">
        <f>'[1]Prv-järjestys'!AO254</f>
        <v>0</v>
      </c>
      <c r="AE25" s="16">
        <f>'[1]Prv-järjestys'!AP254</f>
        <v>0</v>
      </c>
      <c r="AF25" s="17">
        <f>'[1]Prv-järjestys'!AQ254</f>
        <v>0</v>
      </c>
      <c r="AG25" s="15">
        <f>'[1]Prv-järjestys'!AR254</f>
        <v>0</v>
      </c>
      <c r="AH25" s="16">
        <f>'[1]Prv-järjestys'!AS254</f>
        <v>0</v>
      </c>
      <c r="AI25" s="16">
        <f>'[1]Prv-järjestys'!AT254</f>
        <v>0</v>
      </c>
      <c r="AJ25" s="15">
        <f>'[1]Prv-järjestys'!AU254</f>
        <v>0</v>
      </c>
      <c r="AK25" s="19">
        <f>'[1]Prv-järjestys'!AV254</f>
        <v>0</v>
      </c>
      <c r="AL25" s="15">
        <f>'[1]Prv-järjestys'!AW254</f>
        <v>8074.6900000000005</v>
      </c>
      <c r="AM25" s="15">
        <f>'[1]Prv-järjestys'!AX254</f>
        <v>1678</v>
      </c>
      <c r="AN25" s="15">
        <f>'[1]Prv-järjestys'!AY254</f>
        <v>0</v>
      </c>
      <c r="AO25" s="15">
        <f>'[1]Prv-järjestys'!AZ254</f>
        <v>1520.92</v>
      </c>
      <c r="AP25" s="15">
        <f>'[1]Prv-järjestys'!BA254</f>
        <v>3151.6</v>
      </c>
      <c r="AQ25" s="15">
        <f>'[1]Prv-järjestys'!BB254</f>
        <v>268.5</v>
      </c>
      <c r="AR25" s="15">
        <f>'[1]Prv-järjestys'!BC254</f>
        <v>333.65</v>
      </c>
      <c r="AS25" s="15">
        <f>'[1]Prv-järjestys'!BD254</f>
        <v>8280.6607206221561</v>
      </c>
      <c r="AT25" s="19">
        <f>'[1]Prv-järjestys'!BE254</f>
        <v>23308.020720622157</v>
      </c>
      <c r="AU25" s="22">
        <f>'[1]Prv-järjestys'!BF254</f>
        <v>2.7092898663980187</v>
      </c>
      <c r="AV25" s="55">
        <f>'[1]Prv-järjestys'!BG254</f>
        <v>8603</v>
      </c>
      <c r="AW25" s="48" t="str">
        <f>'[1]Prv-järjestys'!A254</f>
        <v>000422</v>
      </c>
      <c r="AX25" s="49"/>
      <c r="AY25" s="47"/>
      <c r="AZ25" s="50" t="s">
        <v>182</v>
      </c>
      <c r="BA25" s="47" t="s">
        <v>183</v>
      </c>
      <c r="BB25" s="50" t="s">
        <v>184</v>
      </c>
      <c r="BC25" s="50" t="s">
        <v>185</v>
      </c>
      <c r="BD25" s="47">
        <v>2</v>
      </c>
      <c r="BE25" s="47">
        <v>1</v>
      </c>
    </row>
    <row r="26" spans="1:57" x14ac:dyDescent="0.25">
      <c r="A26" s="47" t="str">
        <f>'[1]Prv-järjestys'!B298</f>
        <v>Finström-Geta</v>
      </c>
      <c r="B26" s="16">
        <f>'[1]Prv-järjestys'!K298</f>
        <v>4732.55</v>
      </c>
      <c r="C26" s="17">
        <f>'[1]Prv-järjestys'!L298</f>
        <v>0</v>
      </c>
      <c r="D26" s="16">
        <f>'[1]Prv-järjestys'!M298</f>
        <v>400</v>
      </c>
      <c r="E26" s="16">
        <f>'[1]Prv-järjestys'!N298</f>
        <v>0</v>
      </c>
      <c r="F26" s="15">
        <f>'[1]Prv-järjestys'!O298</f>
        <v>0</v>
      </c>
      <c r="G26" s="18">
        <f>'[1]Prv-järjestys'!P298</f>
        <v>0</v>
      </c>
      <c r="H26" s="16">
        <f>'[1]Prv-järjestys'!Q298</f>
        <v>0</v>
      </c>
      <c r="I26" s="15">
        <f>'[1]Prv-järjestys'!R298</f>
        <v>4912</v>
      </c>
      <c r="J26" s="19">
        <f>'[1]Prv-järjestys'!S298</f>
        <v>10044.549999999999</v>
      </c>
      <c r="K26" s="16">
        <f>'[1]Prv-järjestys'!T298</f>
        <v>2522.48</v>
      </c>
      <c r="L26" s="17">
        <f>'[1]Prv-järjestys'!U298</f>
        <v>0</v>
      </c>
      <c r="M26" s="16">
        <f>'[1]Prv-järjestys'!V298</f>
        <v>444.35</v>
      </c>
      <c r="N26" s="17">
        <f>'[1]Prv-järjestys'!W298</f>
        <v>0</v>
      </c>
      <c r="O26" s="15">
        <f>'[1]Prv-järjestys'!X298</f>
        <v>0</v>
      </c>
      <c r="P26" s="20">
        <f>'[1]Prv-järjestys'!Y298</f>
        <v>0</v>
      </c>
      <c r="Q26" s="16">
        <f>'[1]Prv-järjestys'!Z298</f>
        <v>0</v>
      </c>
      <c r="R26" s="15">
        <f>'[1]Prv-järjestys'!AA298</f>
        <v>3598.622747949752</v>
      </c>
      <c r="S26" s="19">
        <f>'[1]Prv-järjestys'!AB298</f>
        <v>6565.4527479497519</v>
      </c>
      <c r="T26" s="16">
        <f>'[1]Prv-järjestys'!AE298</f>
        <v>2550</v>
      </c>
      <c r="U26" s="17">
        <f>'[1]Prv-järjestys'!AF298</f>
        <v>0</v>
      </c>
      <c r="V26" s="16">
        <f>'[1]Prv-järjestys'!AG298</f>
        <v>0</v>
      </c>
      <c r="W26" s="17">
        <f>'[1]Prv-järjestys'!AH298</f>
        <v>0</v>
      </c>
      <c r="X26" s="15">
        <f>'[1]Prv-järjestys'!AI298</f>
        <v>0</v>
      </c>
      <c r="Y26" s="21">
        <f>'[1]Prv-järjestys'!AJ298</f>
        <v>0</v>
      </c>
      <c r="Z26" s="16">
        <f>'[1]Prv-järjestys'!AK298</f>
        <v>0</v>
      </c>
      <c r="AA26" s="15">
        <f>'[1]Prv-järjestys'!AL298</f>
        <v>0</v>
      </c>
      <c r="AB26" s="19">
        <f>'[1]Prv-järjestys'!AM298</f>
        <v>2550</v>
      </c>
      <c r="AC26" s="16">
        <f>'[1]Prv-järjestys'!AN298</f>
        <v>0</v>
      </c>
      <c r="AD26" s="16">
        <f>'[1]Prv-järjestys'!AO298</f>
        <v>0</v>
      </c>
      <c r="AE26" s="16">
        <f>'[1]Prv-järjestys'!AP298</f>
        <v>0</v>
      </c>
      <c r="AF26" s="17">
        <f>'[1]Prv-järjestys'!AQ298</f>
        <v>0</v>
      </c>
      <c r="AG26" s="15">
        <f>'[1]Prv-järjestys'!AR298</f>
        <v>0</v>
      </c>
      <c r="AH26" s="16">
        <f>'[1]Prv-järjestys'!AS298</f>
        <v>0</v>
      </c>
      <c r="AI26" s="16">
        <f>'[1]Prv-järjestys'!AT298</f>
        <v>0</v>
      </c>
      <c r="AJ26" s="15">
        <f>'[1]Prv-järjestys'!AU298</f>
        <v>30000</v>
      </c>
      <c r="AK26" s="19">
        <f>'[1]Prv-järjestys'!AV298</f>
        <v>30000</v>
      </c>
      <c r="AL26" s="15">
        <f>'[1]Prv-järjestys'!AW298</f>
        <v>9805.0300000000007</v>
      </c>
      <c r="AM26" s="15">
        <f>'[1]Prv-järjestys'!AX298</f>
        <v>0</v>
      </c>
      <c r="AN26" s="15">
        <f>'[1]Prv-järjestys'!AY298</f>
        <v>844.35</v>
      </c>
      <c r="AO26" s="15">
        <f>'[1]Prv-järjestys'!AZ298</f>
        <v>0</v>
      </c>
      <c r="AP26" s="15">
        <f>'[1]Prv-järjestys'!BA298</f>
        <v>0</v>
      </c>
      <c r="AQ26" s="15">
        <f>'[1]Prv-järjestys'!BB298</f>
        <v>0</v>
      </c>
      <c r="AR26" s="15">
        <f>'[1]Prv-järjestys'!BC298</f>
        <v>0</v>
      </c>
      <c r="AS26" s="15">
        <f>'[1]Prv-järjestys'!BD298</f>
        <v>38510.622747949754</v>
      </c>
      <c r="AT26" s="19">
        <f>'[1]Prv-järjestys'!BE298</f>
        <v>49160.002747949751</v>
      </c>
      <c r="AU26" s="22">
        <f>'[1]Prv-järjestys'!BF298</f>
        <v>2.2781409123661778</v>
      </c>
      <c r="AV26" s="55">
        <f>'[1]Prv-järjestys'!BG298</f>
        <v>21579</v>
      </c>
      <c r="AW26" s="48" t="str">
        <f>'[1]Prv-järjestys'!A298</f>
        <v>000493</v>
      </c>
      <c r="AX26" s="49"/>
      <c r="AY26" s="47"/>
      <c r="AZ26" s="50" t="s">
        <v>202</v>
      </c>
      <c r="BA26" s="47" t="s">
        <v>203</v>
      </c>
      <c r="BB26" s="50" t="s">
        <v>208</v>
      </c>
      <c r="BC26" s="50" t="s">
        <v>209</v>
      </c>
      <c r="BD26" s="47">
        <v>2</v>
      </c>
      <c r="BE26" s="47">
        <v>1</v>
      </c>
    </row>
    <row r="27" spans="1:57" x14ac:dyDescent="0.25">
      <c r="A27" s="47" t="str">
        <f>'[1]Prv-järjestys'!B76</f>
        <v>Forssa</v>
      </c>
      <c r="B27" s="16">
        <f>'[1]Prv-järjestys'!K76</f>
        <v>4656.46</v>
      </c>
      <c r="C27" s="17">
        <f>'[1]Prv-järjestys'!L76</f>
        <v>9735.32</v>
      </c>
      <c r="D27" s="16">
        <f>'[1]Prv-järjestys'!M76</f>
        <v>0</v>
      </c>
      <c r="E27" s="16">
        <f>'[1]Prv-järjestys'!N76</f>
        <v>3250</v>
      </c>
      <c r="F27" s="15">
        <f>'[1]Prv-järjestys'!O76</f>
        <v>4333.43</v>
      </c>
      <c r="G27" s="18">
        <f>'[1]Prv-järjestys'!P76</f>
        <v>530</v>
      </c>
      <c r="H27" s="16">
        <f>'[1]Prv-järjestys'!Q76</f>
        <v>5975.75</v>
      </c>
      <c r="I27" s="15">
        <f>'[1]Prv-järjestys'!R76</f>
        <v>15149.92</v>
      </c>
      <c r="J27" s="19">
        <f>'[1]Prv-järjestys'!S76</f>
        <v>43630.879999999997</v>
      </c>
      <c r="K27" s="16">
        <f>'[1]Prv-järjestys'!T76</f>
        <v>9797.7900000000009</v>
      </c>
      <c r="L27" s="17">
        <f>'[1]Prv-järjestys'!U76</f>
        <v>15285.59</v>
      </c>
      <c r="M27" s="16">
        <f>'[1]Prv-järjestys'!V76</f>
        <v>0</v>
      </c>
      <c r="N27" s="17">
        <f>'[1]Prv-järjestys'!W76</f>
        <v>1177.3800000000001</v>
      </c>
      <c r="O27" s="15">
        <f>'[1]Prv-järjestys'!X76</f>
        <v>4728.2700000000004</v>
      </c>
      <c r="P27" s="20">
        <f>'[1]Prv-järjestys'!Y76</f>
        <v>4685.0200000000004</v>
      </c>
      <c r="Q27" s="16">
        <f>'[1]Prv-järjestys'!Z76</f>
        <v>1713.4</v>
      </c>
      <c r="R27" s="15">
        <f>'[1]Prv-järjestys'!AA76</f>
        <v>8020.8805699408913</v>
      </c>
      <c r="S27" s="19">
        <f>'[1]Prv-järjestys'!AB76</f>
        <v>45408.330569940896</v>
      </c>
      <c r="T27" s="16">
        <f>'[1]Prv-järjestys'!AE76</f>
        <v>17476.060000000001</v>
      </c>
      <c r="U27" s="17">
        <f>'[1]Prv-järjestys'!AF76</f>
        <v>19198.47</v>
      </c>
      <c r="V27" s="16">
        <f>'[1]Prv-järjestys'!AG76</f>
        <v>0</v>
      </c>
      <c r="W27" s="17">
        <f>'[1]Prv-järjestys'!AH76</f>
        <v>3024.64</v>
      </c>
      <c r="X27" s="15">
        <f>'[1]Prv-järjestys'!AI76</f>
        <v>20879.37</v>
      </c>
      <c r="Y27" s="21">
        <f>'[1]Prv-järjestys'!AJ76</f>
        <v>8956.08</v>
      </c>
      <c r="Z27" s="16">
        <f>'[1]Prv-järjestys'!AK76</f>
        <v>7225.38</v>
      </c>
      <c r="AA27" s="15">
        <f>'[1]Prv-järjestys'!AL76</f>
        <v>3300</v>
      </c>
      <c r="AB27" s="19">
        <f>'[1]Prv-järjestys'!AM76</f>
        <v>80060</v>
      </c>
      <c r="AC27" s="16">
        <f>'[1]Prv-järjestys'!AN76</f>
        <v>0</v>
      </c>
      <c r="AD27" s="16">
        <f>'[1]Prv-järjestys'!AO76</f>
        <v>0</v>
      </c>
      <c r="AE27" s="16">
        <f>'[1]Prv-järjestys'!AP76</f>
        <v>0</v>
      </c>
      <c r="AF27" s="17">
        <f>'[1]Prv-järjestys'!AQ76</f>
        <v>0</v>
      </c>
      <c r="AG27" s="15">
        <f>'[1]Prv-järjestys'!AR76</f>
        <v>0</v>
      </c>
      <c r="AH27" s="16">
        <f>'[1]Prv-järjestys'!AS76</f>
        <v>0</v>
      </c>
      <c r="AI27" s="16">
        <f>'[1]Prv-järjestys'!AT76</f>
        <v>0</v>
      </c>
      <c r="AJ27" s="15">
        <f>'[1]Prv-järjestys'!AU76</f>
        <v>0</v>
      </c>
      <c r="AK27" s="19">
        <f>'[1]Prv-järjestys'!AV76</f>
        <v>0</v>
      </c>
      <c r="AL27" s="15">
        <f>'[1]Prv-järjestys'!AW76</f>
        <v>31930.31</v>
      </c>
      <c r="AM27" s="15">
        <f>'[1]Prv-järjestys'!AX76</f>
        <v>44219.380000000005</v>
      </c>
      <c r="AN27" s="15">
        <f>'[1]Prv-järjestys'!AY76</f>
        <v>0</v>
      </c>
      <c r="AO27" s="15">
        <f>'[1]Prv-järjestys'!AZ76</f>
        <v>7452.02</v>
      </c>
      <c r="AP27" s="15">
        <f>'[1]Prv-järjestys'!BA76</f>
        <v>29941.07</v>
      </c>
      <c r="AQ27" s="15">
        <f>'[1]Prv-järjestys'!BB76</f>
        <v>14171.1</v>
      </c>
      <c r="AR27" s="15">
        <f>'[1]Prv-järjestys'!BC76</f>
        <v>14914.529999999999</v>
      </c>
      <c r="AS27" s="15">
        <f>'[1]Prv-järjestys'!BD76</f>
        <v>26470.80056994089</v>
      </c>
      <c r="AT27" s="19">
        <f>'[1]Prv-järjestys'!BE76</f>
        <v>169099.21056994089</v>
      </c>
      <c r="AU27" s="22">
        <f>'[1]Prv-järjestys'!BF76</f>
        <v>88.118400505440789</v>
      </c>
      <c r="AV27" s="55">
        <f>'[1]Prv-järjestys'!BG76</f>
        <v>1919</v>
      </c>
      <c r="AW27" s="48" t="str">
        <f>'[1]Prv-järjestys'!A76</f>
        <v>000134</v>
      </c>
      <c r="AX27" s="49"/>
      <c r="AY27" s="47"/>
      <c r="AZ27" s="50" t="s">
        <v>80</v>
      </c>
      <c r="BA27" s="47" t="s">
        <v>81</v>
      </c>
      <c r="BB27" s="50" t="s">
        <v>106</v>
      </c>
      <c r="BC27" s="50" t="s">
        <v>107</v>
      </c>
      <c r="BD27" s="47">
        <v>1</v>
      </c>
      <c r="BE27" s="47">
        <v>1</v>
      </c>
    </row>
    <row r="28" spans="1:57" x14ac:dyDescent="0.25">
      <c r="A28" s="47" t="str">
        <f>'[1]Prv-järjestys'!B345</f>
        <v>Grankulla sv.förs.</v>
      </c>
      <c r="B28" s="16">
        <f>'[1]Prv-järjestys'!K345</f>
        <v>7049.829999999999</v>
      </c>
      <c r="C28" s="17">
        <f>'[1]Prv-järjestys'!L345</f>
        <v>0</v>
      </c>
      <c r="D28" s="16">
        <f>'[1]Prv-järjestys'!M345</f>
        <v>180</v>
      </c>
      <c r="E28" s="16">
        <f>'[1]Prv-järjestys'!N345</f>
        <v>0</v>
      </c>
      <c r="F28" s="15">
        <f>'[1]Prv-järjestys'!O345</f>
        <v>0</v>
      </c>
      <c r="G28" s="18">
        <f>'[1]Prv-järjestys'!P345</f>
        <v>0</v>
      </c>
      <c r="H28" s="16">
        <f>'[1]Prv-järjestys'!Q345</f>
        <v>0</v>
      </c>
      <c r="I28" s="15">
        <f>'[1]Prv-järjestys'!R345</f>
        <v>22640</v>
      </c>
      <c r="J28" s="19">
        <f>'[1]Prv-järjestys'!S345</f>
        <v>29869.829999999998</v>
      </c>
      <c r="K28" s="16">
        <f>'[1]Prv-järjestys'!T345</f>
        <v>1646.9</v>
      </c>
      <c r="L28" s="17">
        <f>'[1]Prv-järjestys'!U345</f>
        <v>0</v>
      </c>
      <c r="M28" s="16">
        <f>'[1]Prv-järjestys'!V345</f>
        <v>236.37</v>
      </c>
      <c r="N28" s="17">
        <f>'[1]Prv-järjestys'!W345</f>
        <v>92.05</v>
      </c>
      <c r="O28" s="15">
        <f>'[1]Prv-järjestys'!X345</f>
        <v>0</v>
      </c>
      <c r="P28" s="20">
        <f>'[1]Prv-järjestys'!Y345</f>
        <v>0</v>
      </c>
      <c r="Q28" s="16">
        <f>'[1]Prv-järjestys'!Z345</f>
        <v>0</v>
      </c>
      <c r="R28" s="15">
        <f>'[1]Prv-järjestys'!AA345</f>
        <v>6765.7767598826576</v>
      </c>
      <c r="S28" s="19">
        <f>'[1]Prv-järjestys'!AB345</f>
        <v>8741.0967598826574</v>
      </c>
      <c r="T28" s="16">
        <f>'[1]Prv-järjestys'!AE345</f>
        <v>4000</v>
      </c>
      <c r="U28" s="17">
        <f>'[1]Prv-järjestys'!AF345</f>
        <v>0</v>
      </c>
      <c r="V28" s="16">
        <f>'[1]Prv-järjestys'!AG345</f>
        <v>5000</v>
      </c>
      <c r="W28" s="17">
        <f>'[1]Prv-järjestys'!AH345</f>
        <v>0</v>
      </c>
      <c r="X28" s="15">
        <f>'[1]Prv-järjestys'!AI345</f>
        <v>0</v>
      </c>
      <c r="Y28" s="21">
        <f>'[1]Prv-järjestys'!AJ345</f>
        <v>0</v>
      </c>
      <c r="Z28" s="16">
        <f>'[1]Prv-järjestys'!AK345</f>
        <v>0</v>
      </c>
      <c r="AA28" s="15">
        <f>'[1]Prv-järjestys'!AL345</f>
        <v>5754.4</v>
      </c>
      <c r="AB28" s="19">
        <f>'[1]Prv-järjestys'!AM345</f>
        <v>14754.4</v>
      </c>
      <c r="AC28" s="16">
        <f>'[1]Prv-järjestys'!AN345</f>
        <v>0</v>
      </c>
      <c r="AD28" s="16">
        <f>'[1]Prv-järjestys'!AO345</f>
        <v>0</v>
      </c>
      <c r="AE28" s="16">
        <f>'[1]Prv-järjestys'!AP345</f>
        <v>0</v>
      </c>
      <c r="AF28" s="17">
        <f>'[1]Prv-järjestys'!AQ345</f>
        <v>0</v>
      </c>
      <c r="AG28" s="15">
        <f>'[1]Prv-järjestys'!AR345</f>
        <v>0</v>
      </c>
      <c r="AH28" s="16">
        <f>'[1]Prv-järjestys'!AS345</f>
        <v>0</v>
      </c>
      <c r="AI28" s="16">
        <f>'[1]Prv-järjestys'!AT345</f>
        <v>0</v>
      </c>
      <c r="AJ28" s="15">
        <f>'[1]Prv-järjestys'!AU345</f>
        <v>0</v>
      </c>
      <c r="AK28" s="19">
        <f>'[1]Prv-järjestys'!AV345</f>
        <v>0</v>
      </c>
      <c r="AL28" s="15">
        <f>'[1]Prv-järjestys'!AW345</f>
        <v>12696.73</v>
      </c>
      <c r="AM28" s="15">
        <f>'[1]Prv-järjestys'!AX345</f>
        <v>0</v>
      </c>
      <c r="AN28" s="15">
        <f>'[1]Prv-järjestys'!AY345</f>
        <v>5416.37</v>
      </c>
      <c r="AO28" s="15">
        <f>'[1]Prv-järjestys'!AZ345</f>
        <v>92.05</v>
      </c>
      <c r="AP28" s="15">
        <f>'[1]Prv-järjestys'!BA345</f>
        <v>0</v>
      </c>
      <c r="AQ28" s="15">
        <f>'[1]Prv-järjestys'!BB345</f>
        <v>0</v>
      </c>
      <c r="AR28" s="15">
        <f>'[1]Prv-järjestys'!BC345</f>
        <v>0</v>
      </c>
      <c r="AS28" s="15">
        <f>'[1]Prv-järjestys'!BD345</f>
        <v>35160.176759882655</v>
      </c>
      <c r="AT28" s="19">
        <f>'[1]Prv-järjestys'!BE345</f>
        <v>53365.32675988265</v>
      </c>
      <c r="AU28" s="22">
        <f>'[1]Prv-järjestys'!BF345</f>
        <v>8.2050010393423509</v>
      </c>
      <c r="AV28" s="55">
        <f>'[1]Prv-järjestys'!BG345</f>
        <v>6504</v>
      </c>
      <c r="AW28" s="48" t="str">
        <f>'[1]Prv-järjestys'!A345</f>
        <v>000574</v>
      </c>
      <c r="AX28" s="49" t="s">
        <v>229</v>
      </c>
      <c r="AY28" s="47" t="s">
        <v>257</v>
      </c>
      <c r="AZ28" s="50" t="s">
        <v>202</v>
      </c>
      <c r="BA28" s="47" t="s">
        <v>203</v>
      </c>
      <c r="BB28" s="50" t="s">
        <v>210</v>
      </c>
      <c r="BC28" s="50" t="s">
        <v>211</v>
      </c>
      <c r="BD28" s="47">
        <v>1</v>
      </c>
      <c r="BE28" s="47">
        <v>2</v>
      </c>
    </row>
    <row r="29" spans="1:57" x14ac:dyDescent="0.25">
      <c r="A29" s="47" t="str">
        <f>'[1]Prv-järjestys'!B423</f>
        <v>Haaga</v>
      </c>
      <c r="B29" s="16">
        <f>'[1]Prv-järjestys'!K423</f>
        <v>20113.330000000002</v>
      </c>
      <c r="C29" s="17">
        <f>'[1]Prv-järjestys'!L423</f>
        <v>5215.05</v>
      </c>
      <c r="D29" s="16">
        <f>'[1]Prv-järjestys'!M423</f>
        <v>0</v>
      </c>
      <c r="E29" s="16">
        <f>'[1]Prv-järjestys'!N423</f>
        <v>5673.84</v>
      </c>
      <c r="F29" s="15">
        <f>'[1]Prv-järjestys'!O423</f>
        <v>12204</v>
      </c>
      <c r="G29" s="18">
        <f>'[1]Prv-järjestys'!P423</f>
        <v>8741</v>
      </c>
      <c r="H29" s="16">
        <f>'[1]Prv-järjestys'!Q423</f>
        <v>12246.6</v>
      </c>
      <c r="I29" s="15">
        <f>'[1]Prv-järjestys'!R423</f>
        <v>86367.039999999994</v>
      </c>
      <c r="J29" s="19">
        <f>'[1]Prv-järjestys'!S423</f>
        <v>150560.85999999999</v>
      </c>
      <c r="K29" s="16">
        <f>'[1]Prv-järjestys'!T423</f>
        <v>17556.810000000005</v>
      </c>
      <c r="L29" s="17">
        <f>'[1]Prv-järjestys'!U423</f>
        <v>238.4</v>
      </c>
      <c r="M29" s="16">
        <f>'[1]Prv-järjestys'!V423</f>
        <v>0</v>
      </c>
      <c r="N29" s="17">
        <f>'[1]Prv-järjestys'!W423</f>
        <v>5258.38</v>
      </c>
      <c r="O29" s="15">
        <f>'[1]Prv-järjestys'!X423</f>
        <v>0</v>
      </c>
      <c r="P29" s="20">
        <f>'[1]Prv-järjestys'!Y423</f>
        <v>278.39999999999998</v>
      </c>
      <c r="Q29" s="16">
        <f>'[1]Prv-järjestys'!Z423</f>
        <v>762.3</v>
      </c>
      <c r="R29" s="15">
        <f>'[1]Prv-järjestys'!AA423</f>
        <v>14325.841834560986</v>
      </c>
      <c r="S29" s="19">
        <f>'[1]Prv-järjestys'!AB423</f>
        <v>38420.131834560991</v>
      </c>
      <c r="T29" s="16">
        <f>'[1]Prv-järjestys'!AE423</f>
        <v>80887.88</v>
      </c>
      <c r="U29" s="17">
        <f>'[1]Prv-järjestys'!AF423</f>
        <v>0</v>
      </c>
      <c r="V29" s="16">
        <f>'[1]Prv-järjestys'!AG423</f>
        <v>0</v>
      </c>
      <c r="W29" s="17">
        <f>'[1]Prv-järjestys'!AH423</f>
        <v>6532.08</v>
      </c>
      <c r="X29" s="15">
        <f>'[1]Prv-järjestys'!AI423</f>
        <v>0</v>
      </c>
      <c r="Y29" s="21">
        <f>'[1]Prv-järjestys'!AJ423</f>
        <v>0</v>
      </c>
      <c r="Z29" s="16">
        <f>'[1]Prv-järjestys'!AK423</f>
        <v>0</v>
      </c>
      <c r="AA29" s="15">
        <f>'[1]Prv-järjestys'!AL423</f>
        <v>24227.26</v>
      </c>
      <c r="AB29" s="19">
        <f>'[1]Prv-järjestys'!AM423</f>
        <v>111647.22</v>
      </c>
      <c r="AC29" s="16">
        <f>'[1]Prv-järjestys'!AN423</f>
        <v>0</v>
      </c>
      <c r="AD29" s="16">
        <f>'[1]Prv-järjestys'!AO423</f>
        <v>0</v>
      </c>
      <c r="AE29" s="16">
        <f>'[1]Prv-järjestys'!AP423</f>
        <v>0</v>
      </c>
      <c r="AF29" s="17">
        <f>'[1]Prv-järjestys'!AQ423</f>
        <v>0</v>
      </c>
      <c r="AG29" s="15">
        <f>'[1]Prv-järjestys'!AR423</f>
        <v>0</v>
      </c>
      <c r="AH29" s="16">
        <f>'[1]Prv-järjestys'!AS423</f>
        <v>0</v>
      </c>
      <c r="AI29" s="16">
        <f>'[1]Prv-järjestys'!AT423</f>
        <v>0</v>
      </c>
      <c r="AJ29" s="15">
        <f>'[1]Prv-järjestys'!AU423</f>
        <v>0</v>
      </c>
      <c r="AK29" s="19">
        <f>'[1]Prv-järjestys'!AV423</f>
        <v>0</v>
      </c>
      <c r="AL29" s="15">
        <f>'[1]Prv-järjestys'!AW423</f>
        <v>118558.02000000002</v>
      </c>
      <c r="AM29" s="15">
        <f>'[1]Prv-järjestys'!AX423</f>
        <v>5453.45</v>
      </c>
      <c r="AN29" s="15">
        <f>'[1]Prv-järjestys'!AY423</f>
        <v>0</v>
      </c>
      <c r="AO29" s="15">
        <f>'[1]Prv-järjestys'!AZ423</f>
        <v>17464.300000000003</v>
      </c>
      <c r="AP29" s="15">
        <f>'[1]Prv-järjestys'!BA423</f>
        <v>12204</v>
      </c>
      <c r="AQ29" s="15">
        <f>'[1]Prv-järjestys'!BB423</f>
        <v>9019.4</v>
      </c>
      <c r="AR29" s="15">
        <f>'[1]Prv-järjestys'!BC423</f>
        <v>13008.9</v>
      </c>
      <c r="AS29" s="15">
        <f>'[1]Prv-järjestys'!BD423</f>
        <v>124920.14183456097</v>
      </c>
      <c r="AT29" s="19">
        <f>'[1]Prv-järjestys'!BE423</f>
        <v>300628.21183456096</v>
      </c>
      <c r="AU29" s="22">
        <f>'[1]Prv-järjestys'!BF423</f>
        <v>0</v>
      </c>
      <c r="AV29" s="55">
        <f>'[1]Prv-järjestys'!BG423</f>
        <v>43242</v>
      </c>
      <c r="AW29" s="51" t="str">
        <f>'[1]Prv-järjestys'!A423</f>
        <v>001010</v>
      </c>
      <c r="AX29" s="49" t="s">
        <v>232</v>
      </c>
      <c r="AY29" s="47" t="s">
        <v>258</v>
      </c>
      <c r="AZ29" s="50" t="s">
        <v>55</v>
      </c>
      <c r="BA29" s="47" t="s">
        <v>56</v>
      </c>
      <c r="BB29" s="50" t="s">
        <v>237</v>
      </c>
      <c r="BC29" s="50" t="s">
        <v>238</v>
      </c>
      <c r="BD29" s="47">
        <v>1</v>
      </c>
      <c r="BE29" s="47">
        <v>2</v>
      </c>
    </row>
    <row r="30" spans="1:57" x14ac:dyDescent="0.25">
      <c r="A30" s="47" t="str">
        <f>'[1]Prv-järjestys'!B118</f>
        <v>Haapajärvi</v>
      </c>
      <c r="B30" s="16">
        <f>'[1]Prv-järjestys'!K118</f>
        <v>2760.54</v>
      </c>
      <c r="C30" s="17">
        <f>'[1]Prv-järjestys'!L118</f>
        <v>0</v>
      </c>
      <c r="D30" s="16">
        <f>'[1]Prv-järjestys'!M118</f>
        <v>0</v>
      </c>
      <c r="E30" s="16">
        <f>'[1]Prv-järjestys'!N118</f>
        <v>500</v>
      </c>
      <c r="F30" s="15">
        <f>'[1]Prv-järjestys'!O118</f>
        <v>4604</v>
      </c>
      <c r="G30" s="18">
        <f>'[1]Prv-järjestys'!P118</f>
        <v>921.74</v>
      </c>
      <c r="H30" s="16">
        <f>'[1]Prv-järjestys'!Q118</f>
        <v>120</v>
      </c>
      <c r="I30" s="15">
        <f>'[1]Prv-järjestys'!R118</f>
        <v>7438</v>
      </c>
      <c r="J30" s="19">
        <f>'[1]Prv-järjestys'!S118</f>
        <v>16344.28</v>
      </c>
      <c r="K30" s="16">
        <f>'[1]Prv-järjestys'!T118</f>
        <v>8586.6700000000019</v>
      </c>
      <c r="L30" s="17">
        <f>'[1]Prv-järjestys'!U118</f>
        <v>226.25</v>
      </c>
      <c r="M30" s="16">
        <f>'[1]Prv-järjestys'!V118</f>
        <v>0</v>
      </c>
      <c r="N30" s="17">
        <f>'[1]Prv-järjestys'!W118</f>
        <v>3063.65</v>
      </c>
      <c r="O30" s="15">
        <f>'[1]Prv-järjestys'!X118</f>
        <v>115.17</v>
      </c>
      <c r="P30" s="20">
        <f>'[1]Prv-järjestys'!Y118</f>
        <v>141.30000000000001</v>
      </c>
      <c r="Q30" s="16">
        <f>'[1]Prv-järjestys'!Z118</f>
        <v>2116</v>
      </c>
      <c r="R30" s="15">
        <f>'[1]Prv-järjestys'!AA118</f>
        <v>4931.4690809108815</v>
      </c>
      <c r="S30" s="19">
        <f>'[1]Prv-järjestys'!AB118</f>
        <v>19180.509080910881</v>
      </c>
      <c r="T30" s="16">
        <f>'[1]Prv-järjestys'!AE118</f>
        <v>7500</v>
      </c>
      <c r="U30" s="17">
        <f>'[1]Prv-järjestys'!AF118</f>
        <v>0</v>
      </c>
      <c r="V30" s="16">
        <f>'[1]Prv-järjestys'!AG118</f>
        <v>0</v>
      </c>
      <c r="W30" s="17">
        <f>'[1]Prv-järjestys'!AH118</f>
        <v>3500</v>
      </c>
      <c r="X30" s="15">
        <f>'[1]Prv-järjestys'!AI118</f>
        <v>1750</v>
      </c>
      <c r="Y30" s="21">
        <f>'[1]Prv-järjestys'!AJ118</f>
        <v>0</v>
      </c>
      <c r="Z30" s="16">
        <f>'[1]Prv-järjestys'!AK118</f>
        <v>1750</v>
      </c>
      <c r="AA30" s="15">
        <f>'[1]Prv-järjestys'!AL118</f>
        <v>1700</v>
      </c>
      <c r="AB30" s="19">
        <f>'[1]Prv-järjestys'!AM118</f>
        <v>16200</v>
      </c>
      <c r="AC30" s="16">
        <f>'[1]Prv-järjestys'!AN118</f>
        <v>0</v>
      </c>
      <c r="AD30" s="16">
        <f>'[1]Prv-järjestys'!AO118</f>
        <v>0</v>
      </c>
      <c r="AE30" s="16">
        <f>'[1]Prv-järjestys'!AP118</f>
        <v>0</v>
      </c>
      <c r="AF30" s="17">
        <f>'[1]Prv-järjestys'!AQ118</f>
        <v>0</v>
      </c>
      <c r="AG30" s="15">
        <f>'[1]Prv-järjestys'!AR118</f>
        <v>0</v>
      </c>
      <c r="AH30" s="16">
        <f>'[1]Prv-järjestys'!AS118</f>
        <v>0</v>
      </c>
      <c r="AI30" s="16">
        <f>'[1]Prv-järjestys'!AT118</f>
        <v>0</v>
      </c>
      <c r="AJ30" s="15">
        <f>'[1]Prv-järjestys'!AU118</f>
        <v>0</v>
      </c>
      <c r="AK30" s="19">
        <f>'[1]Prv-järjestys'!AV118</f>
        <v>0</v>
      </c>
      <c r="AL30" s="15">
        <f>'[1]Prv-järjestys'!AW118</f>
        <v>18847.210000000003</v>
      </c>
      <c r="AM30" s="15">
        <f>'[1]Prv-järjestys'!AX118</f>
        <v>226.25</v>
      </c>
      <c r="AN30" s="15">
        <f>'[1]Prv-järjestys'!AY118</f>
        <v>0</v>
      </c>
      <c r="AO30" s="15">
        <f>'[1]Prv-järjestys'!AZ118</f>
        <v>7063.65</v>
      </c>
      <c r="AP30" s="15">
        <f>'[1]Prv-järjestys'!BA118</f>
        <v>6469.17</v>
      </c>
      <c r="AQ30" s="15">
        <f>'[1]Prv-järjestys'!BB118</f>
        <v>1063.04</v>
      </c>
      <c r="AR30" s="15">
        <f>'[1]Prv-järjestys'!BC118</f>
        <v>3986</v>
      </c>
      <c r="AS30" s="15">
        <f>'[1]Prv-järjestys'!BD118</f>
        <v>14069.469080910882</v>
      </c>
      <c r="AT30" s="19">
        <f>'[1]Prv-järjestys'!BE118</f>
        <v>51724.789080910879</v>
      </c>
      <c r="AU30" s="22">
        <f>'[1]Prv-järjestys'!BF118</f>
        <v>1.5072203823332035</v>
      </c>
      <c r="AV30" s="55">
        <f>'[1]Prv-järjestys'!BG118</f>
        <v>34318</v>
      </c>
      <c r="AW30" s="48" t="str">
        <f>'[1]Prv-järjestys'!A118</f>
        <v>000205</v>
      </c>
      <c r="AX30" s="49"/>
      <c r="AY30" s="47"/>
      <c r="AZ30" s="50" t="s">
        <v>121</v>
      </c>
      <c r="BA30" s="47" t="s">
        <v>122</v>
      </c>
      <c r="BB30" s="50" t="s">
        <v>123</v>
      </c>
      <c r="BC30" s="50" t="s">
        <v>124</v>
      </c>
      <c r="BD30" s="47">
        <v>1</v>
      </c>
      <c r="BE30" s="47">
        <v>1</v>
      </c>
    </row>
    <row r="31" spans="1:57" x14ac:dyDescent="0.25">
      <c r="A31" s="47" t="str">
        <f>'[1]Prv-järjestys'!B119</f>
        <v>Haapavesi</v>
      </c>
      <c r="B31" s="16">
        <f>'[1]Prv-järjestys'!K119</f>
        <v>6632.96</v>
      </c>
      <c r="C31" s="17">
        <f>'[1]Prv-järjestys'!L119</f>
        <v>0</v>
      </c>
      <c r="D31" s="16">
        <f>'[1]Prv-järjestys'!M119</f>
        <v>0</v>
      </c>
      <c r="E31" s="16">
        <f>'[1]Prv-järjestys'!N119</f>
        <v>260</v>
      </c>
      <c r="F31" s="15">
        <f>'[1]Prv-järjestys'!O119</f>
        <v>765</v>
      </c>
      <c r="G31" s="18">
        <f>'[1]Prv-järjestys'!P119</f>
        <v>630</v>
      </c>
      <c r="H31" s="16">
        <f>'[1]Prv-järjestys'!Q119</f>
        <v>1056.56</v>
      </c>
      <c r="I31" s="15">
        <f>'[1]Prv-järjestys'!R119</f>
        <v>7667.6</v>
      </c>
      <c r="J31" s="19">
        <f>'[1]Prv-järjestys'!S119</f>
        <v>17012.12</v>
      </c>
      <c r="K31" s="16">
        <f>'[1]Prv-järjestys'!T119</f>
        <v>2377.56</v>
      </c>
      <c r="L31" s="17">
        <f>'[1]Prv-järjestys'!U119</f>
        <v>2416.23</v>
      </c>
      <c r="M31" s="16">
        <f>'[1]Prv-järjestys'!V119</f>
        <v>0</v>
      </c>
      <c r="N31" s="17">
        <f>'[1]Prv-järjestys'!W119</f>
        <v>117.4</v>
      </c>
      <c r="O31" s="15">
        <f>'[1]Prv-järjestys'!X119</f>
        <v>1373.55</v>
      </c>
      <c r="P31" s="20">
        <f>'[1]Prv-järjestys'!Y119</f>
        <v>355.61</v>
      </c>
      <c r="Q31" s="16">
        <f>'[1]Prv-järjestys'!Z119</f>
        <v>99.5</v>
      </c>
      <c r="R31" s="15">
        <f>'[1]Prv-järjestys'!AA119</f>
        <v>7327.9278612906146</v>
      </c>
      <c r="S31" s="19">
        <f>'[1]Prv-järjestys'!AB119</f>
        <v>14067.777861290615</v>
      </c>
      <c r="T31" s="16">
        <f>'[1]Prv-järjestys'!AE119</f>
        <v>5500</v>
      </c>
      <c r="U31" s="17">
        <f>'[1]Prv-järjestys'!AF119</f>
        <v>0</v>
      </c>
      <c r="V31" s="16">
        <f>'[1]Prv-järjestys'!AG119</f>
        <v>0</v>
      </c>
      <c r="W31" s="17">
        <f>'[1]Prv-järjestys'!AH119</f>
        <v>0</v>
      </c>
      <c r="X31" s="15">
        <f>'[1]Prv-järjestys'!AI119</f>
        <v>1250</v>
      </c>
      <c r="Y31" s="21">
        <f>'[1]Prv-järjestys'!AJ119</f>
        <v>0</v>
      </c>
      <c r="Z31" s="16">
        <f>'[1]Prv-järjestys'!AK119</f>
        <v>0</v>
      </c>
      <c r="AA31" s="15">
        <f>'[1]Prv-järjestys'!AL119</f>
        <v>0</v>
      </c>
      <c r="AB31" s="19">
        <f>'[1]Prv-järjestys'!AM119</f>
        <v>6750</v>
      </c>
      <c r="AC31" s="16">
        <f>'[1]Prv-järjestys'!AN119</f>
        <v>0</v>
      </c>
      <c r="AD31" s="16">
        <f>'[1]Prv-järjestys'!AO119</f>
        <v>0</v>
      </c>
      <c r="AE31" s="16">
        <f>'[1]Prv-järjestys'!AP119</f>
        <v>0</v>
      </c>
      <c r="AF31" s="17">
        <f>'[1]Prv-järjestys'!AQ119</f>
        <v>0</v>
      </c>
      <c r="AG31" s="15">
        <f>'[1]Prv-järjestys'!AR119</f>
        <v>0</v>
      </c>
      <c r="AH31" s="16">
        <f>'[1]Prv-järjestys'!AS119</f>
        <v>0</v>
      </c>
      <c r="AI31" s="16">
        <f>'[1]Prv-järjestys'!AT119</f>
        <v>0</v>
      </c>
      <c r="AJ31" s="15">
        <f>'[1]Prv-järjestys'!AU119</f>
        <v>0</v>
      </c>
      <c r="AK31" s="19">
        <f>'[1]Prv-järjestys'!AV119</f>
        <v>0</v>
      </c>
      <c r="AL31" s="15">
        <f>'[1]Prv-järjestys'!AW119</f>
        <v>14510.52</v>
      </c>
      <c r="AM31" s="15">
        <f>'[1]Prv-järjestys'!AX119</f>
        <v>2416.23</v>
      </c>
      <c r="AN31" s="15">
        <f>'[1]Prv-järjestys'!AY119</f>
        <v>0</v>
      </c>
      <c r="AO31" s="15">
        <f>'[1]Prv-järjestys'!AZ119</f>
        <v>377.4</v>
      </c>
      <c r="AP31" s="15">
        <f>'[1]Prv-järjestys'!BA119</f>
        <v>3388.55</v>
      </c>
      <c r="AQ31" s="15">
        <f>'[1]Prv-järjestys'!BB119</f>
        <v>985.61</v>
      </c>
      <c r="AR31" s="15">
        <f>'[1]Prv-järjestys'!BC119</f>
        <v>1156.06</v>
      </c>
      <c r="AS31" s="15">
        <f>'[1]Prv-järjestys'!BD119</f>
        <v>14995.527861290615</v>
      </c>
      <c r="AT31" s="19">
        <f>'[1]Prv-järjestys'!BE119</f>
        <v>37829.897861290621</v>
      </c>
      <c r="AU31" s="22">
        <f>'[1]Prv-järjestys'!BF119</f>
        <v>12.70312218310632</v>
      </c>
      <c r="AV31" s="55">
        <f>'[1]Prv-järjestys'!BG119</f>
        <v>2978</v>
      </c>
      <c r="AW31" s="48" t="str">
        <f>'[1]Prv-järjestys'!A119</f>
        <v>000206</v>
      </c>
      <c r="AX31" s="49"/>
      <c r="AY31" s="47"/>
      <c r="AZ31" s="50" t="s">
        <v>121</v>
      </c>
      <c r="BA31" s="47" t="s">
        <v>122</v>
      </c>
      <c r="BB31" s="50" t="s">
        <v>123</v>
      </c>
      <c r="BC31" s="50" t="s">
        <v>124</v>
      </c>
      <c r="BD31" s="47">
        <v>1</v>
      </c>
      <c r="BE31" s="47">
        <v>1</v>
      </c>
    </row>
    <row r="32" spans="1:57" x14ac:dyDescent="0.25">
      <c r="A32" s="47" t="str">
        <f>'[1]Prv-järjestys'!B120</f>
        <v>Hailuoto</v>
      </c>
      <c r="B32" s="16">
        <f>'[1]Prv-järjestys'!K120</f>
        <v>191.13</v>
      </c>
      <c r="C32" s="17">
        <f>'[1]Prv-järjestys'!L120</f>
        <v>0</v>
      </c>
      <c r="D32" s="16">
        <f>'[1]Prv-järjestys'!M120</f>
        <v>0</v>
      </c>
      <c r="E32" s="16">
        <f>'[1]Prv-järjestys'!N120</f>
        <v>0</v>
      </c>
      <c r="F32" s="15">
        <f>'[1]Prv-järjestys'!O120</f>
        <v>0</v>
      </c>
      <c r="G32" s="18">
        <f>'[1]Prv-järjestys'!P120</f>
        <v>0</v>
      </c>
      <c r="H32" s="16">
        <f>'[1]Prv-järjestys'!Q120</f>
        <v>0</v>
      </c>
      <c r="I32" s="15">
        <f>'[1]Prv-järjestys'!R120</f>
        <v>1163</v>
      </c>
      <c r="J32" s="19">
        <f>'[1]Prv-järjestys'!S120</f>
        <v>1354.13</v>
      </c>
      <c r="K32" s="16">
        <f>'[1]Prv-järjestys'!T120</f>
        <v>1970.2599999999998</v>
      </c>
      <c r="L32" s="17">
        <f>'[1]Prv-järjestys'!U120</f>
        <v>98.15</v>
      </c>
      <c r="M32" s="16">
        <f>'[1]Prv-järjestys'!V120</f>
        <v>0</v>
      </c>
      <c r="N32" s="17">
        <f>'[1]Prv-järjestys'!W120</f>
        <v>91.85</v>
      </c>
      <c r="O32" s="15">
        <f>'[1]Prv-järjestys'!X120</f>
        <v>30.7</v>
      </c>
      <c r="P32" s="20">
        <f>'[1]Prv-järjestys'!Y120</f>
        <v>39.1</v>
      </c>
      <c r="Q32" s="16">
        <f>'[1]Prv-järjestys'!Z120</f>
        <v>137.85</v>
      </c>
      <c r="R32" s="15">
        <f>'[1]Prv-järjestys'!AA120</f>
        <v>1205.7384901657456</v>
      </c>
      <c r="S32" s="19">
        <f>'[1]Prv-järjestys'!AB120</f>
        <v>3573.648490165745</v>
      </c>
      <c r="T32" s="16">
        <f>'[1]Prv-järjestys'!AE120</f>
        <v>750</v>
      </c>
      <c r="U32" s="17">
        <f>'[1]Prv-järjestys'!AF120</f>
        <v>0</v>
      </c>
      <c r="V32" s="16">
        <f>'[1]Prv-järjestys'!AG120</f>
        <v>0</v>
      </c>
      <c r="W32" s="17">
        <f>'[1]Prv-järjestys'!AH120</f>
        <v>0</v>
      </c>
      <c r="X32" s="15">
        <f>'[1]Prv-järjestys'!AI120</f>
        <v>0</v>
      </c>
      <c r="Y32" s="21">
        <f>'[1]Prv-järjestys'!AJ120</f>
        <v>0</v>
      </c>
      <c r="Z32" s="16">
        <f>'[1]Prv-järjestys'!AK120</f>
        <v>0</v>
      </c>
      <c r="AA32" s="15">
        <f>'[1]Prv-järjestys'!AL120</f>
        <v>0</v>
      </c>
      <c r="AB32" s="19">
        <f>'[1]Prv-järjestys'!AM120</f>
        <v>750</v>
      </c>
      <c r="AC32" s="16">
        <f>'[1]Prv-järjestys'!AN120</f>
        <v>0</v>
      </c>
      <c r="AD32" s="16">
        <f>'[1]Prv-järjestys'!AO120</f>
        <v>0</v>
      </c>
      <c r="AE32" s="16">
        <f>'[1]Prv-järjestys'!AP120</f>
        <v>0</v>
      </c>
      <c r="AF32" s="17">
        <f>'[1]Prv-järjestys'!AQ120</f>
        <v>0</v>
      </c>
      <c r="AG32" s="15">
        <f>'[1]Prv-järjestys'!AR120</f>
        <v>0</v>
      </c>
      <c r="AH32" s="16">
        <f>'[1]Prv-järjestys'!AS120</f>
        <v>0</v>
      </c>
      <c r="AI32" s="16">
        <f>'[1]Prv-järjestys'!AT120</f>
        <v>0</v>
      </c>
      <c r="AJ32" s="15">
        <f>'[1]Prv-järjestys'!AU120</f>
        <v>0</v>
      </c>
      <c r="AK32" s="19">
        <f>'[1]Prv-järjestys'!AV120</f>
        <v>0</v>
      </c>
      <c r="AL32" s="15">
        <f>'[1]Prv-järjestys'!AW120</f>
        <v>2911.39</v>
      </c>
      <c r="AM32" s="15">
        <f>'[1]Prv-järjestys'!AX120</f>
        <v>98.15</v>
      </c>
      <c r="AN32" s="15">
        <f>'[1]Prv-järjestys'!AY120</f>
        <v>0</v>
      </c>
      <c r="AO32" s="15">
        <f>'[1]Prv-järjestys'!AZ120</f>
        <v>91.85</v>
      </c>
      <c r="AP32" s="15">
        <f>'[1]Prv-järjestys'!BA120</f>
        <v>30.7</v>
      </c>
      <c r="AQ32" s="15">
        <f>'[1]Prv-järjestys'!BB120</f>
        <v>39.1</v>
      </c>
      <c r="AR32" s="15">
        <f>'[1]Prv-järjestys'!BC120</f>
        <v>137.85</v>
      </c>
      <c r="AS32" s="15">
        <f>'[1]Prv-järjestys'!BD120</f>
        <v>2368.7384901657456</v>
      </c>
      <c r="AT32" s="19">
        <f>'[1]Prv-järjestys'!BE120</f>
        <v>5677.7784901657451</v>
      </c>
      <c r="AU32" s="22">
        <f>'[1]Prv-järjestys'!BF120</f>
        <v>0.73479726804267442</v>
      </c>
      <c r="AV32" s="55">
        <f>'[1]Prv-järjestys'!BG120</f>
        <v>7727</v>
      </c>
      <c r="AW32" s="48" t="str">
        <f>'[1]Prv-järjestys'!A120</f>
        <v>000207</v>
      </c>
      <c r="AX32" s="49"/>
      <c r="AY32" s="47"/>
      <c r="AZ32" s="50" t="s">
        <v>121</v>
      </c>
      <c r="BA32" s="47" t="s">
        <v>122</v>
      </c>
      <c r="BB32" s="50" t="s">
        <v>127</v>
      </c>
      <c r="BC32" s="50" t="s">
        <v>128</v>
      </c>
      <c r="BD32" s="47">
        <v>2</v>
      </c>
      <c r="BE32" s="47">
        <v>1</v>
      </c>
    </row>
    <row r="33" spans="1:57" x14ac:dyDescent="0.25">
      <c r="A33" s="47" t="str">
        <f>'[1]Prv-järjestys'!B352</f>
        <v>Hakunila</v>
      </c>
      <c r="B33" s="16">
        <f>'[1]Prv-järjestys'!K352</f>
        <v>7989</v>
      </c>
      <c r="C33" s="17">
        <f>'[1]Prv-järjestys'!L352</f>
        <v>0</v>
      </c>
      <c r="D33" s="16">
        <f>'[1]Prv-järjestys'!M352</f>
        <v>0</v>
      </c>
      <c r="E33" s="16">
        <f>'[1]Prv-järjestys'!N352</f>
        <v>220</v>
      </c>
      <c r="F33" s="15">
        <f>'[1]Prv-järjestys'!O352</f>
        <v>6854.5599999999995</v>
      </c>
      <c r="G33" s="18">
        <f>'[1]Prv-järjestys'!P352</f>
        <v>11118</v>
      </c>
      <c r="H33" s="16">
        <f>'[1]Prv-järjestys'!Q352</f>
        <v>4020</v>
      </c>
      <c r="I33" s="15">
        <f>'[1]Prv-järjestys'!R352</f>
        <v>30061.25</v>
      </c>
      <c r="J33" s="19">
        <f>'[1]Prv-järjestys'!S352</f>
        <v>60262.81</v>
      </c>
      <c r="K33" s="16">
        <f>'[1]Prv-järjestys'!T352</f>
        <v>7848.48</v>
      </c>
      <c r="L33" s="17">
        <f>'[1]Prv-järjestys'!U352</f>
        <v>753.28</v>
      </c>
      <c r="M33" s="16">
        <f>'[1]Prv-järjestys'!V352</f>
        <v>0</v>
      </c>
      <c r="N33" s="17">
        <f>'[1]Prv-järjestys'!W352</f>
        <v>330.14</v>
      </c>
      <c r="O33" s="15">
        <f>'[1]Prv-järjestys'!X352</f>
        <v>9009.51</v>
      </c>
      <c r="P33" s="20">
        <f>'[1]Prv-järjestys'!Y352</f>
        <v>2657.27</v>
      </c>
      <c r="Q33" s="16">
        <f>'[1]Prv-järjestys'!Z352</f>
        <v>526</v>
      </c>
      <c r="R33" s="15">
        <f>'[1]Prv-järjestys'!AA352</f>
        <v>16493.464814389925</v>
      </c>
      <c r="S33" s="19">
        <f>'[1]Prv-järjestys'!AB352</f>
        <v>37618.144814389925</v>
      </c>
      <c r="T33" s="16">
        <f>'[1]Prv-järjestys'!AE352</f>
        <v>28597.93</v>
      </c>
      <c r="U33" s="17">
        <f>'[1]Prv-järjestys'!AF352</f>
        <v>1137.47</v>
      </c>
      <c r="V33" s="16">
        <f>'[1]Prv-järjestys'!AG352</f>
        <v>0</v>
      </c>
      <c r="W33" s="17">
        <f>'[1]Prv-järjestys'!AH352</f>
        <v>5106.51</v>
      </c>
      <c r="X33" s="15">
        <f>'[1]Prv-järjestys'!AI352</f>
        <v>13848.871154048094</v>
      </c>
      <c r="Y33" s="21">
        <f>'[1]Prv-järjestys'!AJ352</f>
        <v>7000</v>
      </c>
      <c r="Z33" s="16">
        <f>'[1]Prv-järjestys'!AK352</f>
        <v>6132.96</v>
      </c>
      <c r="AA33" s="15">
        <f>'[1]Prv-järjestys'!AL352</f>
        <v>17845.620000000003</v>
      </c>
      <c r="AB33" s="19">
        <f>'[1]Prv-järjestys'!AM352</f>
        <v>79669.361154048092</v>
      </c>
      <c r="AC33" s="16">
        <f>'[1]Prv-järjestys'!AN352</f>
        <v>171406.04</v>
      </c>
      <c r="AD33" s="16">
        <f>'[1]Prv-järjestys'!AO352</f>
        <v>0</v>
      </c>
      <c r="AE33" s="16">
        <f>'[1]Prv-järjestys'!AP352</f>
        <v>0</v>
      </c>
      <c r="AF33" s="17">
        <f>'[1]Prv-järjestys'!AQ352</f>
        <v>0</v>
      </c>
      <c r="AG33" s="15">
        <f>'[1]Prv-järjestys'!AR352</f>
        <v>0</v>
      </c>
      <c r="AH33" s="16">
        <f>'[1]Prv-järjestys'!AS352</f>
        <v>0</v>
      </c>
      <c r="AI33" s="16">
        <f>'[1]Prv-järjestys'!AT352</f>
        <v>0</v>
      </c>
      <c r="AJ33" s="15">
        <f>'[1]Prv-järjestys'!AU352</f>
        <v>0</v>
      </c>
      <c r="AK33" s="19">
        <f>'[1]Prv-järjestys'!AV352</f>
        <v>171406.04</v>
      </c>
      <c r="AL33" s="15">
        <f>'[1]Prv-järjestys'!AW352</f>
        <v>215841.45</v>
      </c>
      <c r="AM33" s="15">
        <f>'[1]Prv-järjestys'!AX352</f>
        <v>1890.75</v>
      </c>
      <c r="AN33" s="15">
        <f>'[1]Prv-järjestys'!AY352</f>
        <v>0</v>
      </c>
      <c r="AO33" s="15">
        <f>'[1]Prv-järjestys'!AZ352</f>
        <v>5656.6500000000005</v>
      </c>
      <c r="AP33" s="15">
        <f>'[1]Prv-järjestys'!BA352</f>
        <v>29712.941154048094</v>
      </c>
      <c r="AQ33" s="15">
        <f>'[1]Prv-järjestys'!BB352</f>
        <v>20775.27</v>
      </c>
      <c r="AR33" s="15">
        <f>'[1]Prv-järjestys'!BC352</f>
        <v>10678.96</v>
      </c>
      <c r="AS33" s="15">
        <f>'[1]Prv-järjestys'!BD352</f>
        <v>64400.334814389927</v>
      </c>
      <c r="AT33" s="19">
        <f>'[1]Prv-järjestys'!BE352</f>
        <v>348956.35596843809</v>
      </c>
      <c r="AU33" s="22">
        <f>'[1]Prv-järjestys'!BF352</f>
        <v>125.61423900951695</v>
      </c>
      <c r="AV33" s="55">
        <f>'[1]Prv-järjestys'!BG352</f>
        <v>2778</v>
      </c>
      <c r="AW33" s="48" t="str">
        <f>'[1]Prv-järjestys'!A352</f>
        <v>000584</v>
      </c>
      <c r="AX33" s="49" t="s">
        <v>69</v>
      </c>
      <c r="AY33" s="47" t="s">
        <v>259</v>
      </c>
      <c r="AZ33" s="50" t="s">
        <v>55</v>
      </c>
      <c r="BA33" s="47" t="s">
        <v>56</v>
      </c>
      <c r="BB33" s="50" t="s">
        <v>70</v>
      </c>
      <c r="BC33" s="50" t="s">
        <v>71</v>
      </c>
      <c r="BD33" s="47">
        <v>1</v>
      </c>
      <c r="BE33" s="47">
        <v>2</v>
      </c>
    </row>
    <row r="34" spans="1:57" x14ac:dyDescent="0.25">
      <c r="A34" s="47" t="str">
        <f>'[1]Prv-järjestys'!B121</f>
        <v>Halsua</v>
      </c>
      <c r="B34" s="16">
        <f>'[1]Prv-järjestys'!K121</f>
        <v>605.29</v>
      </c>
      <c r="C34" s="17">
        <f>'[1]Prv-järjestys'!L121</f>
        <v>550</v>
      </c>
      <c r="D34" s="16">
        <f>'[1]Prv-järjestys'!M121</f>
        <v>0</v>
      </c>
      <c r="E34" s="16">
        <f>'[1]Prv-järjestys'!N121</f>
        <v>130</v>
      </c>
      <c r="F34" s="15">
        <f>'[1]Prv-järjestys'!O121</f>
        <v>5125</v>
      </c>
      <c r="G34" s="18">
        <f>'[1]Prv-järjestys'!P121</f>
        <v>500</v>
      </c>
      <c r="H34" s="16">
        <f>'[1]Prv-järjestys'!Q121</f>
        <v>0</v>
      </c>
      <c r="I34" s="15">
        <f>'[1]Prv-järjestys'!R121</f>
        <v>1521</v>
      </c>
      <c r="J34" s="19">
        <f>'[1]Prv-järjestys'!S121</f>
        <v>8431.2900000000009</v>
      </c>
      <c r="K34" s="16">
        <f>'[1]Prv-järjestys'!T121</f>
        <v>2293.5000000000005</v>
      </c>
      <c r="L34" s="17">
        <f>'[1]Prv-järjestys'!U121</f>
        <v>4106.8900000000003</v>
      </c>
      <c r="M34" s="16">
        <f>'[1]Prv-järjestys'!V121</f>
        <v>0</v>
      </c>
      <c r="N34" s="17">
        <f>'[1]Prv-järjestys'!W121</f>
        <v>0</v>
      </c>
      <c r="O34" s="15">
        <f>'[1]Prv-järjestys'!X121</f>
        <v>750.6</v>
      </c>
      <c r="P34" s="20">
        <f>'[1]Prv-järjestys'!Y121</f>
        <v>701.91</v>
      </c>
      <c r="Q34" s="16">
        <f>'[1]Prv-järjestys'!Z121</f>
        <v>203.85</v>
      </c>
      <c r="R34" s="15">
        <f>'[1]Prv-järjestys'!AA121</f>
        <v>1809.4519688204268</v>
      </c>
      <c r="S34" s="19">
        <f>'[1]Prv-järjestys'!AB121</f>
        <v>9866.2019688204291</v>
      </c>
      <c r="T34" s="16">
        <f>'[1]Prv-järjestys'!AE121</f>
        <v>0</v>
      </c>
      <c r="U34" s="17">
        <f>'[1]Prv-järjestys'!AF121</f>
        <v>0</v>
      </c>
      <c r="V34" s="16">
        <f>'[1]Prv-järjestys'!AG121</f>
        <v>0</v>
      </c>
      <c r="W34" s="17">
        <f>'[1]Prv-järjestys'!AH121</f>
        <v>0</v>
      </c>
      <c r="X34" s="15">
        <f>'[1]Prv-järjestys'!AI121</f>
        <v>0</v>
      </c>
      <c r="Y34" s="21">
        <f>'[1]Prv-järjestys'!AJ121</f>
        <v>0</v>
      </c>
      <c r="Z34" s="16">
        <f>'[1]Prv-järjestys'!AK121</f>
        <v>0</v>
      </c>
      <c r="AA34" s="15">
        <f>'[1]Prv-järjestys'!AL121</f>
        <v>0</v>
      </c>
      <c r="AB34" s="19">
        <f>'[1]Prv-järjestys'!AM121</f>
        <v>0</v>
      </c>
      <c r="AC34" s="16">
        <f>'[1]Prv-järjestys'!AN121</f>
        <v>0</v>
      </c>
      <c r="AD34" s="16">
        <f>'[1]Prv-järjestys'!AO121</f>
        <v>0</v>
      </c>
      <c r="AE34" s="16">
        <f>'[1]Prv-järjestys'!AP121</f>
        <v>0</v>
      </c>
      <c r="AF34" s="17">
        <f>'[1]Prv-järjestys'!AQ121</f>
        <v>0</v>
      </c>
      <c r="AG34" s="15">
        <f>'[1]Prv-järjestys'!AR121</f>
        <v>0</v>
      </c>
      <c r="AH34" s="16">
        <f>'[1]Prv-järjestys'!AS121</f>
        <v>0</v>
      </c>
      <c r="AI34" s="16">
        <f>'[1]Prv-järjestys'!AT121</f>
        <v>0</v>
      </c>
      <c r="AJ34" s="15">
        <f>'[1]Prv-järjestys'!AU121</f>
        <v>0</v>
      </c>
      <c r="AK34" s="19">
        <f>'[1]Prv-järjestys'!AV121</f>
        <v>0</v>
      </c>
      <c r="AL34" s="15">
        <f>'[1]Prv-järjestys'!AW121</f>
        <v>2898.7900000000004</v>
      </c>
      <c r="AM34" s="15">
        <f>'[1]Prv-järjestys'!AX121</f>
        <v>4656.8900000000003</v>
      </c>
      <c r="AN34" s="15">
        <f>'[1]Prv-järjestys'!AY121</f>
        <v>0</v>
      </c>
      <c r="AO34" s="15">
        <f>'[1]Prv-järjestys'!AZ121</f>
        <v>130</v>
      </c>
      <c r="AP34" s="15">
        <f>'[1]Prv-järjestys'!BA121</f>
        <v>5875.6</v>
      </c>
      <c r="AQ34" s="15">
        <f>'[1]Prv-järjestys'!BB121</f>
        <v>1201.9099999999999</v>
      </c>
      <c r="AR34" s="15">
        <f>'[1]Prv-järjestys'!BC121</f>
        <v>203.85</v>
      </c>
      <c r="AS34" s="15">
        <f>'[1]Prv-järjestys'!BD121</f>
        <v>3330.4519688204268</v>
      </c>
      <c r="AT34" s="19">
        <f>'[1]Prv-järjestys'!BE121</f>
        <v>18297.491968820428</v>
      </c>
      <c r="AU34" s="22">
        <f>'[1]Prv-järjestys'!BF121</f>
        <v>4.7025165687022428</v>
      </c>
      <c r="AV34" s="55">
        <f>'[1]Prv-järjestys'!BG121</f>
        <v>3891</v>
      </c>
      <c r="AW34" s="48" t="str">
        <f>'[1]Prv-järjestys'!A121</f>
        <v>000208</v>
      </c>
      <c r="AX34" s="49"/>
      <c r="AY34" s="47"/>
      <c r="AZ34" s="50" t="s">
        <v>121</v>
      </c>
      <c r="BA34" s="47" t="s">
        <v>122</v>
      </c>
      <c r="BB34" s="50" t="s">
        <v>129</v>
      </c>
      <c r="BC34" s="50" t="s">
        <v>130</v>
      </c>
      <c r="BD34" s="47">
        <v>2</v>
      </c>
      <c r="BE34" s="47">
        <v>1</v>
      </c>
    </row>
    <row r="35" spans="1:57" x14ac:dyDescent="0.25">
      <c r="A35" s="47" t="str">
        <f>'[1]Prv-järjestys'!B424</f>
        <v>Hamina</v>
      </c>
      <c r="B35" s="16">
        <f>'[1]Prv-järjestys'!K424</f>
        <v>13593.52</v>
      </c>
      <c r="C35" s="17">
        <f>'[1]Prv-järjestys'!L424</f>
        <v>7453.2</v>
      </c>
      <c r="D35" s="16">
        <f>'[1]Prv-järjestys'!M424</f>
        <v>0</v>
      </c>
      <c r="E35" s="16">
        <f>'[1]Prv-järjestys'!N424</f>
        <v>3062</v>
      </c>
      <c r="F35" s="15">
        <f>'[1]Prv-järjestys'!O424</f>
        <v>8585</v>
      </c>
      <c r="G35" s="18">
        <f>'[1]Prv-järjestys'!P424</f>
        <v>2791</v>
      </c>
      <c r="H35" s="16">
        <f>'[1]Prv-järjestys'!Q424</f>
        <v>6983.47</v>
      </c>
      <c r="I35" s="15">
        <f>'[1]Prv-järjestys'!R424</f>
        <v>25064.19</v>
      </c>
      <c r="J35" s="19">
        <f>'[1]Prv-järjestys'!S424</f>
        <v>67532.38</v>
      </c>
      <c r="K35" s="16">
        <f>'[1]Prv-järjestys'!T424</f>
        <v>27092.469999999994</v>
      </c>
      <c r="L35" s="17">
        <f>'[1]Prv-järjestys'!U424</f>
        <v>6004.57</v>
      </c>
      <c r="M35" s="16">
        <f>'[1]Prv-järjestys'!V424</f>
        <v>0</v>
      </c>
      <c r="N35" s="17">
        <f>'[1]Prv-järjestys'!W424</f>
        <v>1116.2</v>
      </c>
      <c r="O35" s="15">
        <f>'[1]Prv-järjestys'!X424</f>
        <v>10595.82</v>
      </c>
      <c r="P35" s="20">
        <f>'[1]Prv-järjestys'!Y424</f>
        <v>541.29999999999995</v>
      </c>
      <c r="Q35" s="16">
        <f>'[1]Prv-järjestys'!Z424</f>
        <v>1079.5</v>
      </c>
      <c r="R35" s="15">
        <f>'[1]Prv-järjestys'!AA424</f>
        <v>14071.874528400935</v>
      </c>
      <c r="S35" s="19">
        <f>'[1]Prv-järjestys'!AB424</f>
        <v>60501.734528400928</v>
      </c>
      <c r="T35" s="16">
        <f>'[1]Prv-järjestys'!AE424</f>
        <v>12462</v>
      </c>
      <c r="U35" s="17">
        <f>'[1]Prv-järjestys'!AF424</f>
        <v>0</v>
      </c>
      <c r="V35" s="16">
        <f>'[1]Prv-järjestys'!AG424</f>
        <v>0</v>
      </c>
      <c r="W35" s="17">
        <f>'[1]Prv-järjestys'!AH424</f>
        <v>1271</v>
      </c>
      <c r="X35" s="15">
        <f>'[1]Prv-järjestys'!AI424</f>
        <v>6665</v>
      </c>
      <c r="Y35" s="21">
        <f>'[1]Prv-järjestys'!AJ424</f>
        <v>1302</v>
      </c>
      <c r="Z35" s="16">
        <f>'[1]Prv-järjestys'!AK424</f>
        <v>2015</v>
      </c>
      <c r="AA35" s="15">
        <f>'[1]Prv-järjestys'!AL424</f>
        <v>7500</v>
      </c>
      <c r="AB35" s="19">
        <f>'[1]Prv-järjestys'!AM424</f>
        <v>31215</v>
      </c>
      <c r="AC35" s="16">
        <f>'[1]Prv-järjestys'!AN424</f>
        <v>0</v>
      </c>
      <c r="AD35" s="16">
        <f>'[1]Prv-järjestys'!AO424</f>
        <v>0</v>
      </c>
      <c r="AE35" s="16">
        <f>'[1]Prv-järjestys'!AP424</f>
        <v>0</v>
      </c>
      <c r="AF35" s="17">
        <f>'[1]Prv-järjestys'!AQ424</f>
        <v>0</v>
      </c>
      <c r="AG35" s="15">
        <f>'[1]Prv-järjestys'!AR424</f>
        <v>0</v>
      </c>
      <c r="AH35" s="16">
        <f>'[1]Prv-järjestys'!AS424</f>
        <v>0</v>
      </c>
      <c r="AI35" s="16">
        <f>'[1]Prv-järjestys'!AT424</f>
        <v>0</v>
      </c>
      <c r="AJ35" s="15">
        <f>'[1]Prv-järjestys'!AU424</f>
        <v>0</v>
      </c>
      <c r="AK35" s="19">
        <f>'[1]Prv-järjestys'!AV424</f>
        <v>0</v>
      </c>
      <c r="AL35" s="15">
        <f>'[1]Prv-järjestys'!AW424</f>
        <v>53147.989999999991</v>
      </c>
      <c r="AM35" s="15">
        <f>'[1]Prv-järjestys'!AX424</f>
        <v>13457.77</v>
      </c>
      <c r="AN35" s="15">
        <f>'[1]Prv-järjestys'!AY424</f>
        <v>0</v>
      </c>
      <c r="AO35" s="15">
        <f>'[1]Prv-järjestys'!AZ424</f>
        <v>5449.2</v>
      </c>
      <c r="AP35" s="15">
        <f>'[1]Prv-järjestys'!BA424</f>
        <v>25845.82</v>
      </c>
      <c r="AQ35" s="15">
        <f>'[1]Prv-järjestys'!BB424</f>
        <v>4634.3</v>
      </c>
      <c r="AR35" s="15">
        <f>'[1]Prv-järjestys'!BC424</f>
        <v>10077.970000000001</v>
      </c>
      <c r="AS35" s="15">
        <f>'[1]Prv-järjestys'!BD424</f>
        <v>46636.064528400937</v>
      </c>
      <c r="AT35" s="19">
        <f>'[1]Prv-järjestys'!BE424</f>
        <v>159249.11452840094</v>
      </c>
      <c r="AU35" s="22">
        <f>'[1]Prv-järjestys'!BF424</f>
        <v>0</v>
      </c>
      <c r="AV35" s="55">
        <f>'[1]Prv-järjestys'!BG424</f>
        <v>38492</v>
      </c>
      <c r="AW35" s="51" t="str">
        <f>'[1]Prv-järjestys'!A424</f>
        <v>001011</v>
      </c>
      <c r="AX35" s="49"/>
      <c r="AY35" s="47"/>
      <c r="AZ35" s="50" t="s">
        <v>142</v>
      </c>
      <c r="BA35" s="47" t="s">
        <v>143</v>
      </c>
      <c r="BB35" s="50" t="s">
        <v>161</v>
      </c>
      <c r="BC35" s="50" t="s">
        <v>162</v>
      </c>
      <c r="BD35" s="47">
        <v>1</v>
      </c>
      <c r="BE35" s="47">
        <v>1</v>
      </c>
    </row>
    <row r="36" spans="1:57" x14ac:dyDescent="0.25">
      <c r="A36" s="47" t="str">
        <f>'[1]Prv-järjestys'!B299</f>
        <v>Hammarland</v>
      </c>
      <c r="B36" s="16">
        <f>'[1]Prv-järjestys'!K299</f>
        <v>1178.2199999999998</v>
      </c>
      <c r="C36" s="17">
        <f>'[1]Prv-järjestys'!L299</f>
        <v>0</v>
      </c>
      <c r="D36" s="16">
        <f>'[1]Prv-järjestys'!M299</f>
        <v>0</v>
      </c>
      <c r="E36" s="16">
        <f>'[1]Prv-järjestys'!N299</f>
        <v>30</v>
      </c>
      <c r="F36" s="15">
        <f>'[1]Prv-järjestys'!O299</f>
        <v>0</v>
      </c>
      <c r="G36" s="18">
        <f>'[1]Prv-järjestys'!P299</f>
        <v>0</v>
      </c>
      <c r="H36" s="16">
        <f>'[1]Prv-järjestys'!Q299</f>
        <v>0</v>
      </c>
      <c r="I36" s="15">
        <f>'[1]Prv-järjestys'!R299</f>
        <v>50</v>
      </c>
      <c r="J36" s="19">
        <f>'[1]Prv-järjestys'!S299</f>
        <v>1258.2199999999998</v>
      </c>
      <c r="K36" s="16">
        <f>'[1]Prv-järjestys'!T299</f>
        <v>1374.7</v>
      </c>
      <c r="L36" s="17">
        <f>'[1]Prv-järjestys'!U299</f>
        <v>0</v>
      </c>
      <c r="M36" s="16">
        <f>'[1]Prv-järjestys'!V299</f>
        <v>69.3</v>
      </c>
      <c r="N36" s="17">
        <f>'[1]Prv-järjestys'!W299</f>
        <v>79.75</v>
      </c>
      <c r="O36" s="15">
        <f>'[1]Prv-järjestys'!X299</f>
        <v>0</v>
      </c>
      <c r="P36" s="20">
        <f>'[1]Prv-järjestys'!Y299</f>
        <v>0</v>
      </c>
      <c r="Q36" s="16">
        <f>'[1]Prv-järjestys'!Z299</f>
        <v>0</v>
      </c>
      <c r="R36" s="15">
        <f>'[1]Prv-järjestys'!AA299</f>
        <v>1323.1878275986724</v>
      </c>
      <c r="S36" s="19">
        <f>'[1]Prv-järjestys'!AB299</f>
        <v>2846.9378275986724</v>
      </c>
      <c r="T36" s="16">
        <f>'[1]Prv-järjestys'!AE299</f>
        <v>1000</v>
      </c>
      <c r="U36" s="23">
        <f>'[1]Prv-järjestys'!AF299</f>
        <v>0</v>
      </c>
      <c r="V36" s="24">
        <f>'[1]Prv-järjestys'!AG299</f>
        <v>38.549999999999997</v>
      </c>
      <c r="W36" s="23">
        <f>'[1]Prv-järjestys'!AH299</f>
        <v>0</v>
      </c>
      <c r="X36" s="15">
        <f>'[1]Prv-järjestys'!AI299</f>
        <v>0</v>
      </c>
      <c r="Y36" s="21">
        <f>'[1]Prv-järjestys'!AJ299</f>
        <v>0</v>
      </c>
      <c r="Z36" s="24">
        <f>'[1]Prv-järjestys'!AK299</f>
        <v>0</v>
      </c>
      <c r="AA36" s="15">
        <f>'[1]Prv-järjestys'!AL299</f>
        <v>1000</v>
      </c>
      <c r="AB36" s="19">
        <f>'[1]Prv-järjestys'!AM299</f>
        <v>2038.55</v>
      </c>
      <c r="AC36" s="16">
        <f>'[1]Prv-järjestys'!AN299</f>
        <v>0</v>
      </c>
      <c r="AD36" s="16">
        <f>'[1]Prv-järjestys'!AO299</f>
        <v>0</v>
      </c>
      <c r="AE36" s="16">
        <f>'[1]Prv-järjestys'!AP299</f>
        <v>0</v>
      </c>
      <c r="AF36" s="17">
        <f>'[1]Prv-järjestys'!AQ299</f>
        <v>0</v>
      </c>
      <c r="AG36" s="15">
        <f>'[1]Prv-järjestys'!AR299</f>
        <v>0</v>
      </c>
      <c r="AH36" s="16">
        <f>'[1]Prv-järjestys'!AS299</f>
        <v>0</v>
      </c>
      <c r="AI36" s="16">
        <f>'[1]Prv-järjestys'!AT299</f>
        <v>0</v>
      </c>
      <c r="AJ36" s="15">
        <f>'[1]Prv-järjestys'!AU299</f>
        <v>0</v>
      </c>
      <c r="AK36" s="19">
        <f>'[1]Prv-järjestys'!AV299</f>
        <v>0</v>
      </c>
      <c r="AL36" s="15">
        <f>'[1]Prv-järjestys'!AW299</f>
        <v>3552.92</v>
      </c>
      <c r="AM36" s="15">
        <f>'[1]Prv-järjestys'!AX299</f>
        <v>0</v>
      </c>
      <c r="AN36" s="15">
        <f>'[1]Prv-järjestys'!AY299</f>
        <v>107.85</v>
      </c>
      <c r="AO36" s="15">
        <f>'[1]Prv-järjestys'!AZ299</f>
        <v>109.75</v>
      </c>
      <c r="AP36" s="15">
        <f>'[1]Prv-järjestys'!BA299</f>
        <v>0</v>
      </c>
      <c r="AQ36" s="15">
        <f>'[1]Prv-järjestys'!BB299</f>
        <v>0</v>
      </c>
      <c r="AR36" s="15">
        <f>'[1]Prv-järjestys'!BC299</f>
        <v>0</v>
      </c>
      <c r="AS36" s="15">
        <f>'[1]Prv-järjestys'!BD299</f>
        <v>2373.1878275986724</v>
      </c>
      <c r="AT36" s="19">
        <f>'[1]Prv-järjestys'!BE299</f>
        <v>6143.7078275986723</v>
      </c>
      <c r="AU36" s="22">
        <f>'[1]Prv-järjestys'!BF299</f>
        <v>0.8405674959089714</v>
      </c>
      <c r="AV36" s="55">
        <f>'[1]Prv-järjestys'!BG299</f>
        <v>7309</v>
      </c>
      <c r="AW36" s="48" t="str">
        <f>'[1]Prv-järjestys'!A299</f>
        <v>000497</v>
      </c>
      <c r="AX36" s="49"/>
      <c r="AY36" s="47"/>
      <c r="AZ36" s="50" t="s">
        <v>202</v>
      </c>
      <c r="BA36" s="47" t="s">
        <v>203</v>
      </c>
      <c r="BB36" s="50" t="s">
        <v>208</v>
      </c>
      <c r="BC36" s="50" t="s">
        <v>209</v>
      </c>
      <c r="BD36" s="47">
        <v>2</v>
      </c>
      <c r="BE36" s="47">
        <v>1</v>
      </c>
    </row>
    <row r="37" spans="1:57" x14ac:dyDescent="0.25">
      <c r="A37" s="47" t="str">
        <f>'[1]Prv-järjestys'!B6</f>
        <v>Hangon suom.srk.</v>
      </c>
      <c r="B37" s="16">
        <f>'[1]Prv-järjestys'!K6</f>
        <v>1320.44</v>
      </c>
      <c r="C37" s="17">
        <f>'[1]Prv-järjestys'!L6</f>
        <v>0</v>
      </c>
      <c r="D37" s="16">
        <f>'[1]Prv-järjestys'!M6</f>
        <v>0</v>
      </c>
      <c r="E37" s="16">
        <f>'[1]Prv-järjestys'!N6</f>
        <v>5</v>
      </c>
      <c r="F37" s="15">
        <f>'[1]Prv-järjestys'!O6</f>
        <v>180</v>
      </c>
      <c r="G37" s="43">
        <f>'[1]Prv-järjestys'!P6</f>
        <v>660</v>
      </c>
      <c r="H37" s="16">
        <f>'[1]Prv-järjestys'!Q6</f>
        <v>620</v>
      </c>
      <c r="I37" s="15">
        <f>'[1]Prv-järjestys'!R6</f>
        <v>4945</v>
      </c>
      <c r="J37" s="19">
        <f>'[1]Prv-järjestys'!S6</f>
        <v>7730.4400000000005</v>
      </c>
      <c r="K37" s="16">
        <f>'[1]Prv-järjestys'!T6</f>
        <v>2063.65</v>
      </c>
      <c r="L37" s="17">
        <f>'[1]Prv-järjestys'!U6</f>
        <v>95.88</v>
      </c>
      <c r="M37" s="16">
        <f>'[1]Prv-järjestys'!V6</f>
        <v>0</v>
      </c>
      <c r="N37" s="17">
        <f>'[1]Prv-järjestys'!W6</f>
        <v>0</v>
      </c>
      <c r="O37" s="15">
        <f>'[1]Prv-järjestys'!X6</f>
        <v>101.01</v>
      </c>
      <c r="P37" s="43">
        <f>'[1]Prv-järjestys'!Y6</f>
        <v>36.75</v>
      </c>
      <c r="Q37" s="16">
        <f>'[1]Prv-järjestys'!Z6</f>
        <v>188</v>
      </c>
      <c r="R37" s="15">
        <f>'[1]Prv-järjestys'!AA6</f>
        <v>5294.6529258511282</v>
      </c>
      <c r="S37" s="19">
        <f>'[1]Prv-järjestys'!AB6</f>
        <v>7779.9429258511282</v>
      </c>
      <c r="T37" s="16">
        <f>'[1]Prv-järjestys'!AE6</f>
        <v>1700</v>
      </c>
      <c r="U37" s="17">
        <f>'[1]Prv-järjestys'!AF6</f>
        <v>0</v>
      </c>
      <c r="V37" s="16">
        <f>'[1]Prv-järjestys'!AG6</f>
        <v>0</v>
      </c>
      <c r="W37" s="17">
        <f>'[1]Prv-järjestys'!AH6</f>
        <v>0</v>
      </c>
      <c r="X37" s="15">
        <f>'[1]Prv-järjestys'!AI6</f>
        <v>0</v>
      </c>
      <c r="Y37" s="43">
        <f>'[1]Prv-järjestys'!AJ6</f>
        <v>0</v>
      </c>
      <c r="Z37" s="16">
        <f>'[1]Prv-järjestys'!AK6</f>
        <v>0</v>
      </c>
      <c r="AA37" s="15">
        <f>'[1]Prv-järjestys'!AL6</f>
        <v>0</v>
      </c>
      <c r="AB37" s="19">
        <f>'[1]Prv-järjestys'!AM6</f>
        <v>1700</v>
      </c>
      <c r="AC37" s="16">
        <f>'[1]Prv-järjestys'!AN6</f>
        <v>504.3</v>
      </c>
      <c r="AD37" s="16">
        <f>'[1]Prv-järjestys'!AO6</f>
        <v>0</v>
      </c>
      <c r="AE37" s="16">
        <f>'[1]Prv-järjestys'!AP6</f>
        <v>0</v>
      </c>
      <c r="AF37" s="17">
        <f>'[1]Prv-järjestys'!AQ6</f>
        <v>0</v>
      </c>
      <c r="AG37" s="15">
        <f>'[1]Prv-järjestys'!AR6</f>
        <v>0</v>
      </c>
      <c r="AH37" s="16">
        <f>'[1]Prv-järjestys'!AS6</f>
        <v>0</v>
      </c>
      <c r="AI37" s="16">
        <f>'[1]Prv-järjestys'!AT6</f>
        <v>0</v>
      </c>
      <c r="AJ37" s="15">
        <f>'[1]Prv-järjestys'!AU6</f>
        <v>0</v>
      </c>
      <c r="AK37" s="19">
        <f>'[1]Prv-järjestys'!AV6</f>
        <v>504.3</v>
      </c>
      <c r="AL37" s="15">
        <f>'[1]Prv-järjestys'!AW6</f>
        <v>5588.39</v>
      </c>
      <c r="AM37" s="15">
        <f>'[1]Prv-järjestys'!AX6</f>
        <v>95.88</v>
      </c>
      <c r="AN37" s="15">
        <f>'[1]Prv-järjestys'!AY6</f>
        <v>0</v>
      </c>
      <c r="AO37" s="15">
        <f>'[1]Prv-järjestys'!AZ6</f>
        <v>5</v>
      </c>
      <c r="AP37" s="15">
        <f>'[1]Prv-järjestys'!BA6</f>
        <v>281.01</v>
      </c>
      <c r="AQ37" s="15">
        <f>'[1]Prv-järjestys'!BB6</f>
        <v>696.75</v>
      </c>
      <c r="AR37" s="15">
        <f>'[1]Prv-järjestys'!BC6</f>
        <v>808</v>
      </c>
      <c r="AS37" s="15">
        <f>'[1]Prv-järjestys'!BD6</f>
        <v>10239.652925851129</v>
      </c>
      <c r="AT37" s="19">
        <f>'[1]Prv-järjestys'!BE6</f>
        <v>17714.682925851128</v>
      </c>
      <c r="AU37" s="22">
        <f>'[1]Prv-järjestys'!BF6</f>
        <v>9.3827769734380979</v>
      </c>
      <c r="AV37" s="56">
        <f>'[1]Prv-järjestys'!BG6</f>
        <v>1888</v>
      </c>
      <c r="AW37" s="48" t="str">
        <f>'[1]Prv-järjestys'!A6</f>
        <v>000007</v>
      </c>
      <c r="AX37" s="49" t="s">
        <v>66</v>
      </c>
      <c r="AY37" s="47" t="s">
        <v>260</v>
      </c>
      <c r="AZ37" s="50" t="s">
        <v>60</v>
      </c>
      <c r="BA37" s="47" t="s">
        <v>61</v>
      </c>
      <c r="BB37" s="50" t="s">
        <v>67</v>
      </c>
      <c r="BC37" s="50" t="s">
        <v>68</v>
      </c>
      <c r="BD37" s="47">
        <v>1</v>
      </c>
      <c r="BE37" s="47">
        <v>2</v>
      </c>
    </row>
    <row r="38" spans="1:57" x14ac:dyDescent="0.25">
      <c r="A38" s="47" t="str">
        <f>'[1]Prv-järjestys'!B301</f>
        <v>Hangö sv.förs.</v>
      </c>
      <c r="B38" s="16">
        <f>'[1]Prv-järjestys'!K301</f>
        <v>1516.37</v>
      </c>
      <c r="C38" s="17">
        <f>'[1]Prv-järjestys'!L301</f>
        <v>0</v>
      </c>
      <c r="D38" s="16">
        <f>'[1]Prv-järjestys'!M301</f>
        <v>0</v>
      </c>
      <c r="E38" s="16">
        <f>'[1]Prv-järjestys'!N301</f>
        <v>0</v>
      </c>
      <c r="F38" s="15">
        <f>'[1]Prv-järjestys'!O301</f>
        <v>0</v>
      </c>
      <c r="G38" s="18">
        <f>'[1]Prv-järjestys'!P301</f>
        <v>0</v>
      </c>
      <c r="H38" s="16">
        <f>'[1]Prv-järjestys'!Q301</f>
        <v>0</v>
      </c>
      <c r="I38" s="15">
        <f>'[1]Prv-järjestys'!R301</f>
        <v>2498</v>
      </c>
      <c r="J38" s="19">
        <f>'[1]Prv-järjestys'!S301</f>
        <v>4014.37</v>
      </c>
      <c r="K38" s="16">
        <f>'[1]Prv-järjestys'!T301</f>
        <v>3779.9399999999996</v>
      </c>
      <c r="L38" s="17">
        <f>'[1]Prv-järjestys'!U301</f>
        <v>0</v>
      </c>
      <c r="M38" s="16">
        <f>'[1]Prv-järjestys'!V301</f>
        <v>190.62</v>
      </c>
      <c r="N38" s="17">
        <f>'[1]Prv-järjestys'!W301</f>
        <v>69.25</v>
      </c>
      <c r="O38" s="15">
        <f>'[1]Prv-järjestys'!X301</f>
        <v>186.8</v>
      </c>
      <c r="P38" s="20">
        <f>'[1]Prv-järjestys'!Y301</f>
        <v>0</v>
      </c>
      <c r="Q38" s="16">
        <f>'[1]Prv-järjestys'!Z301</f>
        <v>12</v>
      </c>
      <c r="R38" s="15">
        <f>'[1]Prv-järjestys'!AA301</f>
        <v>4022.5877518325792</v>
      </c>
      <c r="S38" s="19">
        <f>'[1]Prv-järjestys'!AB301</f>
        <v>8261.1977518325784</v>
      </c>
      <c r="T38" s="16">
        <f>'[1]Prv-järjestys'!AE301</f>
        <v>8500</v>
      </c>
      <c r="U38" s="17">
        <f>'[1]Prv-järjestys'!AF301</f>
        <v>0</v>
      </c>
      <c r="V38" s="16">
        <f>'[1]Prv-järjestys'!AG301</f>
        <v>0</v>
      </c>
      <c r="W38" s="17">
        <f>'[1]Prv-järjestys'!AH301</f>
        <v>0</v>
      </c>
      <c r="X38" s="15">
        <f>'[1]Prv-järjestys'!AI301</f>
        <v>0</v>
      </c>
      <c r="Y38" s="21">
        <f>'[1]Prv-järjestys'!AJ301</f>
        <v>0</v>
      </c>
      <c r="Z38" s="16">
        <f>'[1]Prv-järjestys'!AK301</f>
        <v>0</v>
      </c>
      <c r="AA38" s="15">
        <f>'[1]Prv-järjestys'!AL301</f>
        <v>3500</v>
      </c>
      <c r="AB38" s="19">
        <f>'[1]Prv-järjestys'!AM301</f>
        <v>12000</v>
      </c>
      <c r="AC38" s="16">
        <f>'[1]Prv-järjestys'!AN301</f>
        <v>0</v>
      </c>
      <c r="AD38" s="16">
        <f>'[1]Prv-järjestys'!AO301</f>
        <v>0</v>
      </c>
      <c r="AE38" s="16">
        <f>'[1]Prv-järjestys'!AP301</f>
        <v>0</v>
      </c>
      <c r="AF38" s="17">
        <f>'[1]Prv-järjestys'!AQ301</f>
        <v>0</v>
      </c>
      <c r="AG38" s="15">
        <f>'[1]Prv-järjestys'!AR301</f>
        <v>370</v>
      </c>
      <c r="AH38" s="16">
        <f>'[1]Prv-järjestys'!AS301</f>
        <v>0</v>
      </c>
      <c r="AI38" s="16">
        <f>'[1]Prv-järjestys'!AT301</f>
        <v>0</v>
      </c>
      <c r="AJ38" s="15">
        <f>'[1]Prv-järjestys'!AU301</f>
        <v>0</v>
      </c>
      <c r="AK38" s="19">
        <f>'[1]Prv-järjestys'!AV301</f>
        <v>370</v>
      </c>
      <c r="AL38" s="15">
        <f>'[1]Prv-järjestys'!AW301</f>
        <v>13796.31</v>
      </c>
      <c r="AM38" s="15">
        <f>'[1]Prv-järjestys'!AX301</f>
        <v>0</v>
      </c>
      <c r="AN38" s="15">
        <f>'[1]Prv-järjestys'!AY301</f>
        <v>190.62</v>
      </c>
      <c r="AO38" s="15">
        <f>'[1]Prv-järjestys'!AZ301</f>
        <v>69.25</v>
      </c>
      <c r="AP38" s="15">
        <f>'[1]Prv-järjestys'!BA301</f>
        <v>556.79999999999995</v>
      </c>
      <c r="AQ38" s="15">
        <f>'[1]Prv-järjestys'!BB301</f>
        <v>0</v>
      </c>
      <c r="AR38" s="15">
        <f>'[1]Prv-järjestys'!BC301</f>
        <v>12</v>
      </c>
      <c r="AS38" s="15">
        <f>'[1]Prv-järjestys'!BD301</f>
        <v>10020.58775183258</v>
      </c>
      <c r="AT38" s="19">
        <f>'[1]Prv-järjestys'!BE301</f>
        <v>24645.567751832579</v>
      </c>
      <c r="AU38" s="22">
        <f>'[1]Prv-järjestys'!BF301</f>
        <v>0.4543631826229228</v>
      </c>
      <c r="AV38" s="55">
        <f>'[1]Prv-järjestys'!BG301</f>
        <v>54242</v>
      </c>
      <c r="AW38" s="48" t="str">
        <f>'[1]Prv-järjestys'!A301</f>
        <v>000499</v>
      </c>
      <c r="AX38" s="49" t="s">
        <v>66</v>
      </c>
      <c r="AY38" s="47" t="s">
        <v>260</v>
      </c>
      <c r="AZ38" s="50" t="s">
        <v>202</v>
      </c>
      <c r="BA38" s="47" t="s">
        <v>203</v>
      </c>
      <c r="BB38" s="50" t="s">
        <v>214</v>
      </c>
      <c r="BC38" s="50" t="s">
        <v>215</v>
      </c>
      <c r="BD38" s="47">
        <v>1</v>
      </c>
      <c r="BE38" s="47">
        <v>2</v>
      </c>
    </row>
    <row r="39" spans="1:57" x14ac:dyDescent="0.25">
      <c r="A39" s="47" t="str">
        <f>'[1]Prv-järjestys'!B206</f>
        <v>Hankasalmi</v>
      </c>
      <c r="B39" s="16">
        <f>'[1]Prv-järjestys'!K206</f>
        <v>5278.64</v>
      </c>
      <c r="C39" s="17">
        <f>'[1]Prv-järjestys'!L206</f>
        <v>40</v>
      </c>
      <c r="D39" s="16">
        <f>'[1]Prv-järjestys'!M206</f>
        <v>0</v>
      </c>
      <c r="E39" s="16">
        <f>'[1]Prv-järjestys'!N206</f>
        <v>70</v>
      </c>
      <c r="F39" s="15">
        <f>'[1]Prv-järjestys'!O206</f>
        <v>40</v>
      </c>
      <c r="G39" s="18">
        <f>'[1]Prv-järjestys'!P206</f>
        <v>0</v>
      </c>
      <c r="H39" s="16">
        <f>'[1]Prv-järjestys'!Q206</f>
        <v>2431</v>
      </c>
      <c r="I39" s="15">
        <f>'[1]Prv-järjestys'!R206</f>
        <v>4003</v>
      </c>
      <c r="J39" s="19">
        <f>'[1]Prv-järjestys'!S206</f>
        <v>11862.64</v>
      </c>
      <c r="K39" s="16">
        <f>'[1]Prv-järjestys'!T206</f>
        <v>7971.3500000000022</v>
      </c>
      <c r="L39" s="17">
        <f>'[1]Prv-järjestys'!U206</f>
        <v>205.95</v>
      </c>
      <c r="M39" s="16">
        <f>'[1]Prv-järjestys'!V206</f>
        <v>0</v>
      </c>
      <c r="N39" s="17">
        <f>'[1]Prv-järjestys'!W206</f>
        <v>3538.63</v>
      </c>
      <c r="O39" s="15">
        <f>'[1]Prv-järjestys'!X206</f>
        <v>401.65</v>
      </c>
      <c r="P39" s="20">
        <f>'[1]Prv-järjestys'!Y206</f>
        <v>56.3</v>
      </c>
      <c r="Q39" s="16">
        <f>'[1]Prv-järjestys'!Z206</f>
        <v>3783.24</v>
      </c>
      <c r="R39" s="15">
        <f>'[1]Prv-järjestys'!AA206</f>
        <v>7264.2813338110936</v>
      </c>
      <c r="S39" s="19">
        <f>'[1]Prv-järjestys'!AB206</f>
        <v>23221.401333811096</v>
      </c>
      <c r="T39" s="16">
        <f>'[1]Prv-järjestys'!AE206</f>
        <v>5000</v>
      </c>
      <c r="U39" s="17">
        <f>'[1]Prv-järjestys'!AF206</f>
        <v>0</v>
      </c>
      <c r="V39" s="16">
        <f>'[1]Prv-järjestys'!AG206</f>
        <v>0</v>
      </c>
      <c r="W39" s="17">
        <f>'[1]Prv-järjestys'!AH206</f>
        <v>0</v>
      </c>
      <c r="X39" s="15">
        <f>'[1]Prv-järjestys'!AI206</f>
        <v>5000</v>
      </c>
      <c r="Y39" s="21">
        <f>'[1]Prv-järjestys'!AJ206</f>
        <v>0</v>
      </c>
      <c r="Z39" s="16">
        <f>'[1]Prv-järjestys'!AK206</f>
        <v>0</v>
      </c>
      <c r="AA39" s="15">
        <f>'[1]Prv-järjestys'!AL206</f>
        <v>5000</v>
      </c>
      <c r="AB39" s="19">
        <f>'[1]Prv-järjestys'!AM206</f>
        <v>15000</v>
      </c>
      <c r="AC39" s="16">
        <f>'[1]Prv-järjestys'!AN206</f>
        <v>0</v>
      </c>
      <c r="AD39" s="16">
        <f>'[1]Prv-järjestys'!AO206</f>
        <v>0</v>
      </c>
      <c r="AE39" s="16">
        <f>'[1]Prv-järjestys'!AP206</f>
        <v>0</v>
      </c>
      <c r="AF39" s="17">
        <f>'[1]Prv-järjestys'!AQ206</f>
        <v>0</v>
      </c>
      <c r="AG39" s="15">
        <f>'[1]Prv-järjestys'!AR206</f>
        <v>0</v>
      </c>
      <c r="AH39" s="16">
        <f>'[1]Prv-järjestys'!AS206</f>
        <v>0</v>
      </c>
      <c r="AI39" s="16">
        <f>'[1]Prv-järjestys'!AT206</f>
        <v>0</v>
      </c>
      <c r="AJ39" s="15">
        <f>'[1]Prv-järjestys'!AU206</f>
        <v>0</v>
      </c>
      <c r="AK39" s="19">
        <f>'[1]Prv-järjestys'!AV206</f>
        <v>0</v>
      </c>
      <c r="AL39" s="15">
        <f>'[1]Prv-järjestys'!AW206</f>
        <v>18249.990000000002</v>
      </c>
      <c r="AM39" s="15">
        <f>'[1]Prv-järjestys'!AX206</f>
        <v>245.95</v>
      </c>
      <c r="AN39" s="15">
        <f>'[1]Prv-järjestys'!AY206</f>
        <v>0</v>
      </c>
      <c r="AO39" s="15">
        <f>'[1]Prv-järjestys'!AZ206</f>
        <v>3608.63</v>
      </c>
      <c r="AP39" s="15">
        <f>'[1]Prv-järjestys'!BA206</f>
        <v>5441.65</v>
      </c>
      <c r="AQ39" s="15">
        <f>'[1]Prv-järjestys'!BB206</f>
        <v>56.3</v>
      </c>
      <c r="AR39" s="15">
        <f>'[1]Prv-järjestys'!BC206</f>
        <v>6214.24</v>
      </c>
      <c r="AS39" s="15">
        <f>'[1]Prv-järjestys'!BD206</f>
        <v>16267.281333811094</v>
      </c>
      <c r="AT39" s="19">
        <f>'[1]Prv-järjestys'!BE206</f>
        <v>50084.041333811096</v>
      </c>
      <c r="AU39" s="22">
        <f>'[1]Prv-järjestys'!BF206</f>
        <v>19.181938465649598</v>
      </c>
      <c r="AV39" s="55">
        <f>'[1]Prv-järjestys'!BG206</f>
        <v>2611</v>
      </c>
      <c r="AW39" s="48" t="str">
        <f>'[1]Prv-järjestys'!A206</f>
        <v>000351</v>
      </c>
      <c r="AX39" s="49"/>
      <c r="AY39" s="47"/>
      <c r="AZ39" s="50" t="s">
        <v>165</v>
      </c>
      <c r="BA39" s="47" t="s">
        <v>166</v>
      </c>
      <c r="BB39" s="50" t="s">
        <v>169</v>
      </c>
      <c r="BC39" s="50" t="s">
        <v>170</v>
      </c>
      <c r="BD39" s="47">
        <v>2</v>
      </c>
      <c r="BE39" s="47">
        <v>1</v>
      </c>
    </row>
    <row r="40" spans="1:57" x14ac:dyDescent="0.25">
      <c r="A40" s="47" t="str">
        <f>'[1]Prv-järjestys'!B28</f>
        <v>Harjavalta</v>
      </c>
      <c r="B40" s="16">
        <f>'[1]Prv-järjestys'!K28</f>
        <v>1495.6299999999999</v>
      </c>
      <c r="C40" s="17">
        <f>'[1]Prv-järjestys'!L28</f>
        <v>4210</v>
      </c>
      <c r="D40" s="16">
        <f>'[1]Prv-järjestys'!M28</f>
        <v>0</v>
      </c>
      <c r="E40" s="16">
        <f>'[1]Prv-järjestys'!N28</f>
        <v>717</v>
      </c>
      <c r="F40" s="15">
        <f>'[1]Prv-järjestys'!O28</f>
        <v>12716.15</v>
      </c>
      <c r="G40" s="18">
        <f>'[1]Prv-järjestys'!P28</f>
        <v>849</v>
      </c>
      <c r="H40" s="16">
        <f>'[1]Prv-järjestys'!Q28</f>
        <v>914</v>
      </c>
      <c r="I40" s="15">
        <f>'[1]Prv-järjestys'!R28</f>
        <v>4515.5</v>
      </c>
      <c r="J40" s="19">
        <f>'[1]Prv-järjestys'!S28</f>
        <v>25417.279999999999</v>
      </c>
      <c r="K40" s="16">
        <f>'[1]Prv-järjestys'!T28</f>
        <v>3176.9199999999996</v>
      </c>
      <c r="L40" s="17">
        <f>'[1]Prv-järjestys'!U28</f>
        <v>4845.5</v>
      </c>
      <c r="M40" s="16">
        <f>'[1]Prv-järjestys'!V28</f>
        <v>0</v>
      </c>
      <c r="N40" s="17">
        <f>'[1]Prv-järjestys'!W28</f>
        <v>866.88</v>
      </c>
      <c r="O40" s="15">
        <f>'[1]Prv-järjestys'!X28</f>
        <v>10817.02</v>
      </c>
      <c r="P40" s="20">
        <f>'[1]Prv-järjestys'!Y28</f>
        <v>4638.05</v>
      </c>
      <c r="Q40" s="16">
        <f>'[1]Prv-järjestys'!Z28</f>
        <v>5487.94</v>
      </c>
      <c r="R40" s="15">
        <f>'[1]Prv-järjestys'!AA28</f>
        <v>2530.6749627683471</v>
      </c>
      <c r="S40" s="19">
        <f>'[1]Prv-järjestys'!AB28</f>
        <v>32362.984962768343</v>
      </c>
      <c r="T40" s="16">
        <f>'[1]Prv-järjestys'!AE28</f>
        <v>0</v>
      </c>
      <c r="U40" s="17">
        <f>'[1]Prv-järjestys'!AF28</f>
        <v>10625</v>
      </c>
      <c r="V40" s="16">
        <f>'[1]Prv-järjestys'!AG28</f>
        <v>0</v>
      </c>
      <c r="W40" s="17">
        <f>'[1]Prv-järjestys'!AH28</f>
        <v>0</v>
      </c>
      <c r="X40" s="15">
        <f>'[1]Prv-järjestys'!AI28</f>
        <v>5312.5</v>
      </c>
      <c r="Y40" s="21">
        <f>'[1]Prv-järjestys'!AJ28</f>
        <v>10625</v>
      </c>
      <c r="Z40" s="16">
        <f>'[1]Prv-järjestys'!AK28</f>
        <v>10625</v>
      </c>
      <c r="AA40" s="15">
        <f>'[1]Prv-järjestys'!AL28</f>
        <v>0</v>
      </c>
      <c r="AB40" s="19">
        <f>'[1]Prv-järjestys'!AM28</f>
        <v>37187.5</v>
      </c>
      <c r="AC40" s="16">
        <f>'[1]Prv-järjestys'!AN28</f>
        <v>2859.88</v>
      </c>
      <c r="AD40" s="16">
        <f>'[1]Prv-järjestys'!AO28</f>
        <v>0</v>
      </c>
      <c r="AE40" s="16">
        <f>'[1]Prv-järjestys'!AP28</f>
        <v>0</v>
      </c>
      <c r="AF40" s="17">
        <f>'[1]Prv-järjestys'!AQ28</f>
        <v>0</v>
      </c>
      <c r="AG40" s="15">
        <f>'[1]Prv-järjestys'!AR28</f>
        <v>0</v>
      </c>
      <c r="AH40" s="16">
        <f>'[1]Prv-järjestys'!AS28</f>
        <v>0</v>
      </c>
      <c r="AI40" s="16">
        <f>'[1]Prv-järjestys'!AT28</f>
        <v>0</v>
      </c>
      <c r="AJ40" s="15">
        <f>'[1]Prv-järjestys'!AU28</f>
        <v>0</v>
      </c>
      <c r="AK40" s="19">
        <f>'[1]Prv-järjestys'!AV28</f>
        <v>2859.88</v>
      </c>
      <c r="AL40" s="15">
        <f>'[1]Prv-järjestys'!AW28</f>
        <v>7532.4299999999994</v>
      </c>
      <c r="AM40" s="15">
        <f>'[1]Prv-järjestys'!AX28</f>
        <v>19680.5</v>
      </c>
      <c r="AN40" s="15">
        <f>'[1]Prv-järjestys'!AY28</f>
        <v>0</v>
      </c>
      <c r="AO40" s="15">
        <f>'[1]Prv-järjestys'!AZ28</f>
        <v>1583.88</v>
      </c>
      <c r="AP40" s="15">
        <f>'[1]Prv-järjestys'!BA28</f>
        <v>28845.67</v>
      </c>
      <c r="AQ40" s="15">
        <f>'[1]Prv-järjestys'!BB28</f>
        <v>16112.05</v>
      </c>
      <c r="AR40" s="15">
        <f>'[1]Prv-järjestys'!BC28</f>
        <v>17026.939999999999</v>
      </c>
      <c r="AS40" s="15">
        <f>'[1]Prv-järjestys'!BD28</f>
        <v>7046.1749627683475</v>
      </c>
      <c r="AT40" s="19">
        <f>'[1]Prv-järjestys'!BE28</f>
        <v>97827.644962768347</v>
      </c>
      <c r="AU40" s="22">
        <f>'[1]Prv-järjestys'!BF28</f>
        <v>7.2869754162211056</v>
      </c>
      <c r="AV40" s="55">
        <f>'[1]Prv-järjestys'!BG28</f>
        <v>13425</v>
      </c>
      <c r="AW40" s="48" t="str">
        <f>'[1]Prv-järjestys'!A28</f>
        <v>000039</v>
      </c>
      <c r="AX40" s="49"/>
      <c r="AY40" s="47"/>
      <c r="AZ40" s="50" t="s">
        <v>85</v>
      </c>
      <c r="BA40" s="47" t="s">
        <v>86</v>
      </c>
      <c r="BB40" s="50" t="s">
        <v>89</v>
      </c>
      <c r="BC40" s="50" t="s">
        <v>90</v>
      </c>
      <c r="BD40" s="47">
        <v>1</v>
      </c>
      <c r="BE40" s="47">
        <v>1</v>
      </c>
    </row>
    <row r="41" spans="1:57" x14ac:dyDescent="0.25">
      <c r="A41" s="47" t="str">
        <f>'[1]Prv-järjestys'!B110</f>
        <v>Harju</v>
      </c>
      <c r="B41" s="16">
        <f>'[1]Prv-järjestys'!K110</f>
        <v>17205.149999999998</v>
      </c>
      <c r="C41" s="17">
        <f>'[1]Prv-järjestys'!L110</f>
        <v>0</v>
      </c>
      <c r="D41" s="16">
        <f>'[1]Prv-järjestys'!M110</f>
        <v>0</v>
      </c>
      <c r="E41" s="16">
        <f>'[1]Prv-järjestys'!N110</f>
        <v>3786.68</v>
      </c>
      <c r="F41" s="15">
        <f>'[1]Prv-järjestys'!O110</f>
        <v>3142.88</v>
      </c>
      <c r="G41" s="18">
        <f>'[1]Prv-järjestys'!P110</f>
        <v>2269</v>
      </c>
      <c r="H41" s="16">
        <f>'[1]Prv-järjestys'!Q110</f>
        <v>5707</v>
      </c>
      <c r="I41" s="15">
        <f>'[1]Prv-järjestys'!R110</f>
        <v>69786.499999999985</v>
      </c>
      <c r="J41" s="19">
        <f>'[1]Prv-järjestys'!S110</f>
        <v>101897.20999999999</v>
      </c>
      <c r="K41" s="16">
        <f>'[1]Prv-järjestys'!T110</f>
        <v>23628.36</v>
      </c>
      <c r="L41" s="17">
        <f>'[1]Prv-järjestys'!U110</f>
        <v>2072.67</v>
      </c>
      <c r="M41" s="16">
        <f>'[1]Prv-järjestys'!V110</f>
        <v>0</v>
      </c>
      <c r="N41" s="17">
        <f>'[1]Prv-järjestys'!W110</f>
        <v>2440.54</v>
      </c>
      <c r="O41" s="15">
        <f>'[1]Prv-järjestys'!X110</f>
        <v>4278.22</v>
      </c>
      <c r="P41" s="20">
        <f>'[1]Prv-järjestys'!Y110</f>
        <v>3039.81</v>
      </c>
      <c r="Q41" s="16">
        <f>'[1]Prv-järjestys'!Z110</f>
        <v>1292.6500000000001</v>
      </c>
      <c r="R41" s="15">
        <f>'[1]Prv-järjestys'!AA110</f>
        <v>24801.636287005713</v>
      </c>
      <c r="S41" s="19">
        <f>'[1]Prv-järjestys'!AB110</f>
        <v>61553.886287005713</v>
      </c>
      <c r="T41" s="16">
        <f>'[1]Prv-järjestys'!AE110</f>
        <v>77805.659999999989</v>
      </c>
      <c r="U41" s="17">
        <f>'[1]Prv-järjestys'!AF110</f>
        <v>225.62</v>
      </c>
      <c r="V41" s="16">
        <f>'[1]Prv-järjestys'!AG110</f>
        <v>0</v>
      </c>
      <c r="W41" s="17">
        <f>'[1]Prv-järjestys'!AH110</f>
        <v>10433.48</v>
      </c>
      <c r="X41" s="15">
        <f>'[1]Prv-järjestys'!AI110</f>
        <v>15000</v>
      </c>
      <c r="Y41" s="21">
        <f>'[1]Prv-järjestys'!AJ110</f>
        <v>15390.23</v>
      </c>
      <c r="Z41" s="16">
        <f>'[1]Prv-järjestys'!AK110</f>
        <v>10158.57</v>
      </c>
      <c r="AA41" s="15">
        <f>'[1]Prv-järjestys'!AL110</f>
        <v>47016.41</v>
      </c>
      <c r="AB41" s="19">
        <f>'[1]Prv-järjestys'!AM110</f>
        <v>176029.96999999997</v>
      </c>
      <c r="AC41" s="16">
        <f>'[1]Prv-järjestys'!AN110</f>
        <v>0</v>
      </c>
      <c r="AD41" s="16">
        <f>'[1]Prv-järjestys'!AO110</f>
        <v>0</v>
      </c>
      <c r="AE41" s="16">
        <f>'[1]Prv-järjestys'!AP110</f>
        <v>0</v>
      </c>
      <c r="AF41" s="17">
        <f>'[1]Prv-järjestys'!AQ110</f>
        <v>0</v>
      </c>
      <c r="AG41" s="15">
        <f>'[1]Prv-järjestys'!AR110</f>
        <v>0</v>
      </c>
      <c r="AH41" s="16">
        <f>'[1]Prv-järjestys'!AS110</f>
        <v>0</v>
      </c>
      <c r="AI41" s="16">
        <f>'[1]Prv-järjestys'!AT110</f>
        <v>0</v>
      </c>
      <c r="AJ41" s="15">
        <f>'[1]Prv-järjestys'!AU110</f>
        <v>0</v>
      </c>
      <c r="AK41" s="19">
        <f>'[1]Prv-järjestys'!AV110</f>
        <v>0</v>
      </c>
      <c r="AL41" s="15">
        <f>'[1]Prv-järjestys'!AW110</f>
        <v>118639.16999999998</v>
      </c>
      <c r="AM41" s="15">
        <f>'[1]Prv-järjestys'!AX110</f>
        <v>2298.29</v>
      </c>
      <c r="AN41" s="15">
        <f>'[1]Prv-järjestys'!AY110</f>
        <v>0</v>
      </c>
      <c r="AO41" s="15">
        <f>'[1]Prv-järjestys'!AZ110</f>
        <v>16660.699999999997</v>
      </c>
      <c r="AP41" s="15">
        <f>'[1]Prv-järjestys'!BA110</f>
        <v>22421.1</v>
      </c>
      <c r="AQ41" s="15">
        <f>'[1]Prv-järjestys'!BB110</f>
        <v>20699.04</v>
      </c>
      <c r="AR41" s="15">
        <f>'[1]Prv-järjestys'!BC110</f>
        <v>17158.22</v>
      </c>
      <c r="AS41" s="15">
        <f>'[1]Prv-järjestys'!BD110</f>
        <v>141604.54628700571</v>
      </c>
      <c r="AT41" s="19">
        <f>'[1]Prv-järjestys'!BE110</f>
        <v>339481.06628700567</v>
      </c>
      <c r="AU41" s="22">
        <f>'[1]Prv-järjestys'!BF110</f>
        <v>84.891489444112452</v>
      </c>
      <c r="AV41" s="55">
        <f>'[1]Prv-järjestys'!BG110</f>
        <v>3999</v>
      </c>
      <c r="AW41" s="48" t="str">
        <f>'[1]Prv-järjestys'!A110</f>
        <v>000189</v>
      </c>
      <c r="AX41" s="49" t="s">
        <v>118</v>
      </c>
      <c r="AY41" s="47" t="s">
        <v>261</v>
      </c>
      <c r="AZ41" s="50" t="s">
        <v>80</v>
      </c>
      <c r="BA41" s="47" t="s">
        <v>81</v>
      </c>
      <c r="BB41" s="50" t="s">
        <v>119</v>
      </c>
      <c r="BC41" s="50" t="s">
        <v>120</v>
      </c>
      <c r="BD41" s="47">
        <v>1</v>
      </c>
      <c r="BE41" s="47">
        <v>2</v>
      </c>
    </row>
    <row r="42" spans="1:57" x14ac:dyDescent="0.25">
      <c r="A42" s="47" t="str">
        <f>'[1]Prv-järjestys'!B173</f>
        <v>Hartola</v>
      </c>
      <c r="B42" s="16">
        <f>'[1]Prv-järjestys'!K173</f>
        <v>1056.3400000000001</v>
      </c>
      <c r="C42" s="17">
        <f>'[1]Prv-järjestys'!L173</f>
        <v>0</v>
      </c>
      <c r="D42" s="16">
        <f>'[1]Prv-järjestys'!M173</f>
        <v>0</v>
      </c>
      <c r="E42" s="16">
        <f>'[1]Prv-järjestys'!N173</f>
        <v>60</v>
      </c>
      <c r="F42" s="15">
        <f>'[1]Prv-järjestys'!O173</f>
        <v>29202.600000000002</v>
      </c>
      <c r="G42" s="18">
        <f>'[1]Prv-järjestys'!P173</f>
        <v>300</v>
      </c>
      <c r="H42" s="16">
        <f>'[1]Prv-järjestys'!Q173</f>
        <v>765</v>
      </c>
      <c r="I42" s="15">
        <f>'[1]Prv-järjestys'!R173</f>
        <v>3865</v>
      </c>
      <c r="J42" s="19">
        <f>'[1]Prv-järjestys'!S173</f>
        <v>35248.94</v>
      </c>
      <c r="K42" s="16">
        <f>'[1]Prv-järjestys'!T173</f>
        <v>2561.91</v>
      </c>
      <c r="L42" s="17">
        <f>'[1]Prv-järjestys'!U173</f>
        <v>138.4</v>
      </c>
      <c r="M42" s="16">
        <f>'[1]Prv-järjestys'!V173</f>
        <v>0</v>
      </c>
      <c r="N42" s="17">
        <f>'[1]Prv-järjestys'!W173</f>
        <v>265.19</v>
      </c>
      <c r="O42" s="15">
        <f>'[1]Prv-järjestys'!X173</f>
        <v>1542.1</v>
      </c>
      <c r="P42" s="20">
        <f>'[1]Prv-järjestys'!Y173</f>
        <v>262.25</v>
      </c>
      <c r="Q42" s="16">
        <f>'[1]Prv-järjestys'!Z173</f>
        <v>909</v>
      </c>
      <c r="R42" s="15">
        <f>'[1]Prv-järjestys'!AA173</f>
        <v>2685.3260211128481</v>
      </c>
      <c r="S42" s="19">
        <f>'[1]Prv-järjestys'!AB173</f>
        <v>8364.1760211128494</v>
      </c>
      <c r="T42" s="16">
        <f>'[1]Prv-järjestys'!AE173</f>
        <v>3300</v>
      </c>
      <c r="U42" s="17">
        <f>'[1]Prv-järjestys'!AF173</f>
        <v>0</v>
      </c>
      <c r="V42" s="16">
        <f>'[1]Prv-järjestys'!AG173</f>
        <v>0</v>
      </c>
      <c r="W42" s="17">
        <f>'[1]Prv-järjestys'!AH173</f>
        <v>1000</v>
      </c>
      <c r="X42" s="15">
        <f>'[1]Prv-järjestys'!AI173</f>
        <v>2400</v>
      </c>
      <c r="Y42" s="21">
        <f>'[1]Prv-järjestys'!AJ173</f>
        <v>1000</v>
      </c>
      <c r="Z42" s="16">
        <f>'[1]Prv-järjestys'!AK173</f>
        <v>2000</v>
      </c>
      <c r="AA42" s="15">
        <f>'[1]Prv-järjestys'!AL173</f>
        <v>2800</v>
      </c>
      <c r="AB42" s="19">
        <f>'[1]Prv-järjestys'!AM173</f>
        <v>12500</v>
      </c>
      <c r="AC42" s="16">
        <f>'[1]Prv-järjestys'!AN173</f>
        <v>0</v>
      </c>
      <c r="AD42" s="16">
        <f>'[1]Prv-järjestys'!AO173</f>
        <v>0</v>
      </c>
      <c r="AE42" s="16">
        <f>'[1]Prv-järjestys'!AP173</f>
        <v>0</v>
      </c>
      <c r="AF42" s="17">
        <f>'[1]Prv-järjestys'!AQ173</f>
        <v>0</v>
      </c>
      <c r="AG42" s="15">
        <f>'[1]Prv-järjestys'!AR173</f>
        <v>0</v>
      </c>
      <c r="AH42" s="16">
        <f>'[1]Prv-järjestys'!AS173</f>
        <v>0</v>
      </c>
      <c r="AI42" s="16">
        <f>'[1]Prv-järjestys'!AT173</f>
        <v>0</v>
      </c>
      <c r="AJ42" s="15">
        <f>'[1]Prv-järjestys'!AU173</f>
        <v>0</v>
      </c>
      <c r="AK42" s="19">
        <f>'[1]Prv-järjestys'!AV173</f>
        <v>0</v>
      </c>
      <c r="AL42" s="15">
        <f>'[1]Prv-järjestys'!AW173</f>
        <v>6918.25</v>
      </c>
      <c r="AM42" s="15">
        <f>'[1]Prv-järjestys'!AX173</f>
        <v>138.4</v>
      </c>
      <c r="AN42" s="15">
        <f>'[1]Prv-järjestys'!AY173</f>
        <v>0</v>
      </c>
      <c r="AO42" s="15">
        <f>'[1]Prv-järjestys'!AZ173</f>
        <v>1325.19</v>
      </c>
      <c r="AP42" s="15">
        <f>'[1]Prv-järjestys'!BA173</f>
        <v>33144.699999999997</v>
      </c>
      <c r="AQ42" s="15">
        <f>'[1]Prv-järjestys'!BB173</f>
        <v>1562.25</v>
      </c>
      <c r="AR42" s="15">
        <f>'[1]Prv-järjestys'!BC173</f>
        <v>3674</v>
      </c>
      <c r="AS42" s="15">
        <f>'[1]Prv-järjestys'!BD173</f>
        <v>9350.3260211128472</v>
      </c>
      <c r="AT42" s="19">
        <f>'[1]Prv-järjestys'!BE173</f>
        <v>56113.116021112844</v>
      </c>
      <c r="AU42" s="22">
        <f>'[1]Prv-järjestys'!BF173</f>
        <v>18.153709485963393</v>
      </c>
      <c r="AV42" s="55">
        <f>'[1]Prv-järjestys'!BG173</f>
        <v>3091</v>
      </c>
      <c r="AW42" s="48" t="str">
        <f>'[1]Prv-järjestys'!A173</f>
        <v>000288</v>
      </c>
      <c r="AX42" s="49"/>
      <c r="AY42" s="47"/>
      <c r="AZ42" s="50" t="s">
        <v>142</v>
      </c>
      <c r="BA42" s="47" t="s">
        <v>143</v>
      </c>
      <c r="BB42" s="50" t="s">
        <v>144</v>
      </c>
      <c r="BC42" s="50" t="s">
        <v>145</v>
      </c>
      <c r="BD42" s="47">
        <v>2</v>
      </c>
      <c r="BE42" s="47">
        <v>1</v>
      </c>
    </row>
    <row r="43" spans="1:57" x14ac:dyDescent="0.25">
      <c r="A43" s="47" t="str">
        <f>'[1]Prv-järjestys'!B77</f>
        <v>Hattula</v>
      </c>
      <c r="B43" s="16">
        <f>'[1]Prv-järjestys'!K77</f>
        <v>6194.3200000000006</v>
      </c>
      <c r="C43" s="17">
        <f>'[1]Prv-järjestys'!L77</f>
        <v>180</v>
      </c>
      <c r="D43" s="16">
        <f>'[1]Prv-järjestys'!M77</f>
        <v>0</v>
      </c>
      <c r="E43" s="16">
        <f>'[1]Prv-järjestys'!N77</f>
        <v>255.92</v>
      </c>
      <c r="F43" s="15">
        <f>'[1]Prv-järjestys'!O77</f>
        <v>2326.4</v>
      </c>
      <c r="G43" s="18">
        <f>'[1]Prv-järjestys'!P77</f>
        <v>294.05</v>
      </c>
      <c r="H43" s="16">
        <f>'[1]Prv-järjestys'!Q77</f>
        <v>25</v>
      </c>
      <c r="I43" s="15">
        <f>'[1]Prv-järjestys'!R77</f>
        <v>7860</v>
      </c>
      <c r="J43" s="19">
        <f>'[1]Prv-järjestys'!S77</f>
        <v>17135.690000000002</v>
      </c>
      <c r="K43" s="16">
        <f>'[1]Prv-järjestys'!T77</f>
        <v>4263.4600000000009</v>
      </c>
      <c r="L43" s="17">
        <f>'[1]Prv-järjestys'!U77</f>
        <v>284.2</v>
      </c>
      <c r="M43" s="16">
        <f>'[1]Prv-järjestys'!V77</f>
        <v>0</v>
      </c>
      <c r="N43" s="17">
        <f>'[1]Prv-järjestys'!W77</f>
        <v>810.11</v>
      </c>
      <c r="O43" s="15">
        <f>'[1]Prv-järjestys'!X77</f>
        <v>1000.34</v>
      </c>
      <c r="P43" s="20">
        <f>'[1]Prv-järjestys'!Y77</f>
        <v>300.39999999999998</v>
      </c>
      <c r="Q43" s="16">
        <f>'[1]Prv-järjestys'!Z77</f>
        <v>428.84</v>
      </c>
      <c r="R43" s="15">
        <f>'[1]Prv-järjestys'!AA77</f>
        <v>4354.5809729560842</v>
      </c>
      <c r="S43" s="19">
        <f>'[1]Prv-järjestys'!AB77</f>
        <v>11441.930972956085</v>
      </c>
      <c r="T43" s="16">
        <f>'[1]Prv-järjestys'!AE77</f>
        <v>25000</v>
      </c>
      <c r="U43" s="17">
        <f>'[1]Prv-järjestys'!AF77</f>
        <v>0</v>
      </c>
      <c r="V43" s="16">
        <f>'[1]Prv-järjestys'!AG77</f>
        <v>0</v>
      </c>
      <c r="W43" s="17">
        <f>'[1]Prv-järjestys'!AH77</f>
        <v>2100</v>
      </c>
      <c r="X43" s="15">
        <f>'[1]Prv-järjestys'!AI77</f>
        <v>4900</v>
      </c>
      <c r="Y43" s="21">
        <f>'[1]Prv-järjestys'!AJ77</f>
        <v>1300</v>
      </c>
      <c r="Z43" s="16">
        <f>'[1]Prv-järjestys'!AK77</f>
        <v>750</v>
      </c>
      <c r="AA43" s="15">
        <f>'[1]Prv-järjestys'!AL77</f>
        <v>10000</v>
      </c>
      <c r="AB43" s="19">
        <f>'[1]Prv-järjestys'!AM77</f>
        <v>44050</v>
      </c>
      <c r="AC43" s="16">
        <f>'[1]Prv-järjestys'!AN77</f>
        <v>0</v>
      </c>
      <c r="AD43" s="16">
        <f>'[1]Prv-järjestys'!AO77</f>
        <v>0</v>
      </c>
      <c r="AE43" s="16">
        <f>'[1]Prv-järjestys'!AP77</f>
        <v>0</v>
      </c>
      <c r="AF43" s="17">
        <f>'[1]Prv-järjestys'!AQ77</f>
        <v>0</v>
      </c>
      <c r="AG43" s="15">
        <f>'[1]Prv-järjestys'!AR77</f>
        <v>0</v>
      </c>
      <c r="AH43" s="16">
        <f>'[1]Prv-järjestys'!AS77</f>
        <v>0</v>
      </c>
      <c r="AI43" s="16">
        <f>'[1]Prv-järjestys'!AT77</f>
        <v>0</v>
      </c>
      <c r="AJ43" s="15">
        <f>'[1]Prv-järjestys'!AU77</f>
        <v>0</v>
      </c>
      <c r="AK43" s="19">
        <f>'[1]Prv-järjestys'!AV77</f>
        <v>0</v>
      </c>
      <c r="AL43" s="15">
        <f>'[1]Prv-järjestys'!AW77</f>
        <v>35457.78</v>
      </c>
      <c r="AM43" s="15">
        <f>'[1]Prv-järjestys'!AX77</f>
        <v>464.2</v>
      </c>
      <c r="AN43" s="15">
        <f>'[1]Prv-järjestys'!AY77</f>
        <v>0</v>
      </c>
      <c r="AO43" s="15">
        <f>'[1]Prv-järjestys'!AZ77</f>
        <v>3166.0299999999997</v>
      </c>
      <c r="AP43" s="15">
        <f>'[1]Prv-järjestys'!BA77</f>
        <v>8226.74</v>
      </c>
      <c r="AQ43" s="15">
        <f>'[1]Prv-järjestys'!BB77</f>
        <v>1894.45</v>
      </c>
      <c r="AR43" s="15">
        <f>'[1]Prv-järjestys'!BC77</f>
        <v>1203.8399999999999</v>
      </c>
      <c r="AS43" s="15">
        <f>'[1]Prv-järjestys'!BD77</f>
        <v>22214.580972956086</v>
      </c>
      <c r="AT43" s="19">
        <f>'[1]Prv-järjestys'!BE77</f>
        <v>72627.620972956065</v>
      </c>
      <c r="AU43" s="22">
        <f>'[1]Prv-järjestys'!BF77</f>
        <v>15.396994058290453</v>
      </c>
      <c r="AV43" s="55">
        <f>'[1]Prv-järjestys'!BG77</f>
        <v>4717</v>
      </c>
      <c r="AW43" s="48" t="str">
        <f>'[1]Prv-järjestys'!A77</f>
        <v>000135</v>
      </c>
      <c r="AX43" s="49"/>
      <c r="AY43" s="47"/>
      <c r="AZ43" s="50" t="s">
        <v>80</v>
      </c>
      <c r="BA43" s="47" t="s">
        <v>81</v>
      </c>
      <c r="BB43" s="50" t="s">
        <v>108</v>
      </c>
      <c r="BC43" s="50" t="s">
        <v>109</v>
      </c>
      <c r="BD43" s="47">
        <v>2</v>
      </c>
      <c r="BE43" s="47">
        <v>1</v>
      </c>
    </row>
    <row r="44" spans="1:57" x14ac:dyDescent="0.25">
      <c r="A44" s="47" t="str">
        <f>'[1]Prv-järjestys'!B78</f>
        <v>Hauho</v>
      </c>
      <c r="B44" s="16">
        <f>'[1]Prv-järjestys'!K78</f>
        <v>942.22</v>
      </c>
      <c r="C44" s="17">
        <f>'[1]Prv-järjestys'!L78</f>
        <v>20</v>
      </c>
      <c r="D44" s="16">
        <f>'[1]Prv-järjestys'!M78</f>
        <v>0</v>
      </c>
      <c r="E44" s="16">
        <f>'[1]Prv-järjestys'!N78</f>
        <v>430</v>
      </c>
      <c r="F44" s="15">
        <f>'[1]Prv-järjestys'!O78</f>
        <v>0</v>
      </c>
      <c r="G44" s="18">
        <f>'[1]Prv-järjestys'!P78</f>
        <v>0</v>
      </c>
      <c r="H44" s="16">
        <f>'[1]Prv-järjestys'!Q78</f>
        <v>360</v>
      </c>
      <c r="I44" s="15">
        <f>'[1]Prv-järjestys'!R78</f>
        <v>2616</v>
      </c>
      <c r="J44" s="19">
        <f>'[1]Prv-järjestys'!S78</f>
        <v>4368.22</v>
      </c>
      <c r="K44" s="16">
        <f>'[1]Prv-järjestys'!T78</f>
        <v>6911.39</v>
      </c>
      <c r="L44" s="17">
        <f>'[1]Prv-järjestys'!U78</f>
        <v>1646.52</v>
      </c>
      <c r="M44" s="16">
        <f>'[1]Prv-järjestys'!V78</f>
        <v>0</v>
      </c>
      <c r="N44" s="17">
        <f>'[1]Prv-järjestys'!W78</f>
        <v>1220.22</v>
      </c>
      <c r="O44" s="15">
        <f>'[1]Prv-järjestys'!X78</f>
        <v>375.42</v>
      </c>
      <c r="P44" s="20">
        <f>'[1]Prv-järjestys'!Y78</f>
        <v>453.03</v>
      </c>
      <c r="Q44" s="16">
        <f>'[1]Prv-järjestys'!Z78</f>
        <v>451.01</v>
      </c>
      <c r="R44" s="15">
        <f>'[1]Prv-järjestys'!AA78</f>
        <v>4277.5333713077225</v>
      </c>
      <c r="S44" s="19">
        <f>'[1]Prv-järjestys'!AB78</f>
        <v>15335.123371307724</v>
      </c>
      <c r="T44" s="16">
        <f>'[1]Prv-järjestys'!AE78</f>
        <v>9000</v>
      </c>
      <c r="U44" s="17">
        <f>'[1]Prv-järjestys'!AF78</f>
        <v>1700</v>
      </c>
      <c r="V44" s="16">
        <f>'[1]Prv-järjestys'!AG78</f>
        <v>0</v>
      </c>
      <c r="W44" s="17">
        <f>'[1]Prv-järjestys'!AH78</f>
        <v>868.34</v>
      </c>
      <c r="X44" s="15">
        <f>'[1]Prv-järjestys'!AI78</f>
        <v>0</v>
      </c>
      <c r="Y44" s="21">
        <f>'[1]Prv-järjestys'!AJ78</f>
        <v>0</v>
      </c>
      <c r="Z44" s="16">
        <f>'[1]Prv-järjestys'!AK78</f>
        <v>0</v>
      </c>
      <c r="AA44" s="15">
        <f>'[1]Prv-järjestys'!AL78</f>
        <v>818.42</v>
      </c>
      <c r="AB44" s="19">
        <f>'[1]Prv-järjestys'!AM78</f>
        <v>12386.76</v>
      </c>
      <c r="AC44" s="16">
        <f>'[1]Prv-järjestys'!AN78</f>
        <v>0</v>
      </c>
      <c r="AD44" s="16">
        <f>'[1]Prv-järjestys'!AO78</f>
        <v>0</v>
      </c>
      <c r="AE44" s="16">
        <f>'[1]Prv-järjestys'!AP78</f>
        <v>0</v>
      </c>
      <c r="AF44" s="17">
        <f>'[1]Prv-järjestys'!AQ78</f>
        <v>0</v>
      </c>
      <c r="AG44" s="15">
        <f>'[1]Prv-järjestys'!AR78</f>
        <v>0</v>
      </c>
      <c r="AH44" s="16">
        <f>'[1]Prv-järjestys'!AS78</f>
        <v>0</v>
      </c>
      <c r="AI44" s="16">
        <f>'[1]Prv-järjestys'!AT78</f>
        <v>0</v>
      </c>
      <c r="AJ44" s="15">
        <f>'[1]Prv-järjestys'!AU78</f>
        <v>0</v>
      </c>
      <c r="AK44" s="19">
        <f>'[1]Prv-järjestys'!AV78</f>
        <v>0</v>
      </c>
      <c r="AL44" s="15">
        <f>'[1]Prv-järjestys'!AW78</f>
        <v>16853.61</v>
      </c>
      <c r="AM44" s="15">
        <f>'[1]Prv-järjestys'!AX78</f>
        <v>3366.52</v>
      </c>
      <c r="AN44" s="15">
        <f>'[1]Prv-järjestys'!AY78</f>
        <v>0</v>
      </c>
      <c r="AO44" s="15">
        <f>'[1]Prv-järjestys'!AZ78</f>
        <v>2518.56</v>
      </c>
      <c r="AP44" s="15">
        <f>'[1]Prv-järjestys'!BA78</f>
        <v>375.42</v>
      </c>
      <c r="AQ44" s="15">
        <f>'[1]Prv-järjestys'!BB78</f>
        <v>453.03</v>
      </c>
      <c r="AR44" s="15">
        <f>'[1]Prv-järjestys'!BC78</f>
        <v>811.01</v>
      </c>
      <c r="AS44" s="15">
        <f>'[1]Prv-järjestys'!BD78</f>
        <v>7711.9533713077226</v>
      </c>
      <c r="AT44" s="19">
        <f>'[1]Prv-järjestys'!BE78</f>
        <v>32090.103371307719</v>
      </c>
      <c r="AU44" s="22">
        <f>'[1]Prv-järjestys'!BF78</f>
        <v>5.743709212691555</v>
      </c>
      <c r="AV44" s="55">
        <f>'[1]Prv-järjestys'!BG78</f>
        <v>5587</v>
      </c>
      <c r="AW44" s="48" t="str">
        <f>'[1]Prv-järjestys'!A78</f>
        <v>000136</v>
      </c>
      <c r="AX44" s="49" t="s">
        <v>110</v>
      </c>
      <c r="AY44" s="47" t="s">
        <v>262</v>
      </c>
      <c r="AZ44" s="50" t="s">
        <v>80</v>
      </c>
      <c r="BA44" s="47" t="s">
        <v>81</v>
      </c>
      <c r="BB44" s="50" t="s">
        <v>108</v>
      </c>
      <c r="BC44" s="50" t="s">
        <v>109</v>
      </c>
      <c r="BD44" s="47">
        <v>1</v>
      </c>
      <c r="BE44" s="47">
        <v>2</v>
      </c>
    </row>
    <row r="45" spans="1:57" x14ac:dyDescent="0.25">
      <c r="A45" s="47" t="str">
        <f>'[1]Prv-järjestys'!B122</f>
        <v>Haukipudas</v>
      </c>
      <c r="B45" s="16">
        <f>'[1]Prv-järjestys'!K122</f>
        <v>5625.83</v>
      </c>
      <c r="C45" s="17">
        <f>'[1]Prv-järjestys'!L122</f>
        <v>360</v>
      </c>
      <c r="D45" s="16">
        <f>'[1]Prv-järjestys'!M122</f>
        <v>0</v>
      </c>
      <c r="E45" s="16">
        <f>'[1]Prv-järjestys'!N122</f>
        <v>385</v>
      </c>
      <c r="F45" s="15">
        <f>'[1]Prv-järjestys'!O122</f>
        <v>695</v>
      </c>
      <c r="G45" s="18">
        <f>'[1]Prv-järjestys'!P122</f>
        <v>3436.95</v>
      </c>
      <c r="H45" s="16">
        <f>'[1]Prv-järjestys'!Q122</f>
        <v>1231</v>
      </c>
      <c r="I45" s="15">
        <f>'[1]Prv-järjestys'!R122</f>
        <v>13747.75</v>
      </c>
      <c r="J45" s="19">
        <f>'[1]Prv-järjestys'!S122</f>
        <v>25481.53</v>
      </c>
      <c r="K45" s="16">
        <f>'[1]Prv-järjestys'!T122</f>
        <v>6038.9300000000012</v>
      </c>
      <c r="L45" s="17">
        <f>'[1]Prv-järjestys'!U122</f>
        <v>100.15</v>
      </c>
      <c r="M45" s="16">
        <f>'[1]Prv-järjestys'!V122</f>
        <v>0</v>
      </c>
      <c r="N45" s="17">
        <f>'[1]Prv-järjestys'!W122</f>
        <v>124.1</v>
      </c>
      <c r="O45" s="15">
        <f>'[1]Prv-järjestys'!X122</f>
        <v>6610.15</v>
      </c>
      <c r="P45" s="20">
        <f>'[1]Prv-järjestys'!Y122</f>
        <v>42.84</v>
      </c>
      <c r="Q45" s="16">
        <f>'[1]Prv-järjestys'!Z122</f>
        <v>230.87</v>
      </c>
      <c r="R45" s="15">
        <f>'[1]Prv-järjestys'!AA122</f>
        <v>5088.1569970701339</v>
      </c>
      <c r="S45" s="19">
        <f>'[1]Prv-järjestys'!AB122</f>
        <v>18235.196997070136</v>
      </c>
      <c r="T45" s="16">
        <f>'[1]Prv-järjestys'!AE122</f>
        <v>21613.32</v>
      </c>
      <c r="U45" s="17">
        <f>'[1]Prv-järjestys'!AF122</f>
        <v>2811.93</v>
      </c>
      <c r="V45" s="16">
        <f>'[1]Prv-järjestys'!AG122</f>
        <v>0</v>
      </c>
      <c r="W45" s="17">
        <f>'[1]Prv-järjestys'!AH122</f>
        <v>1362.44</v>
      </c>
      <c r="X45" s="15">
        <f>'[1]Prv-järjestys'!AI122</f>
        <v>2264.9983898344885</v>
      </c>
      <c r="Y45" s="21">
        <f>'[1]Prv-järjestys'!AJ122</f>
        <v>2330</v>
      </c>
      <c r="Z45" s="16">
        <f>'[1]Prv-järjestys'!AK122</f>
        <v>3433.74</v>
      </c>
      <c r="AA45" s="15">
        <f>'[1]Prv-järjestys'!AL122</f>
        <v>21912.879999999997</v>
      </c>
      <c r="AB45" s="19">
        <f>'[1]Prv-järjestys'!AM122</f>
        <v>55729.308389834485</v>
      </c>
      <c r="AC45" s="16">
        <f>'[1]Prv-järjestys'!AN122</f>
        <v>0</v>
      </c>
      <c r="AD45" s="16">
        <f>'[1]Prv-järjestys'!AO122</f>
        <v>0</v>
      </c>
      <c r="AE45" s="16">
        <f>'[1]Prv-järjestys'!AP122</f>
        <v>0</v>
      </c>
      <c r="AF45" s="17">
        <f>'[1]Prv-järjestys'!AQ122</f>
        <v>0</v>
      </c>
      <c r="AG45" s="15">
        <f>'[1]Prv-järjestys'!AR122</f>
        <v>0</v>
      </c>
      <c r="AH45" s="16">
        <f>'[1]Prv-järjestys'!AS122</f>
        <v>0</v>
      </c>
      <c r="AI45" s="16">
        <f>'[1]Prv-järjestys'!AT122</f>
        <v>0</v>
      </c>
      <c r="AJ45" s="15">
        <f>'[1]Prv-järjestys'!AU122</f>
        <v>0</v>
      </c>
      <c r="AK45" s="19">
        <f>'[1]Prv-järjestys'!AV122</f>
        <v>0</v>
      </c>
      <c r="AL45" s="15">
        <f>'[1]Prv-järjestys'!AW122</f>
        <v>33278.080000000002</v>
      </c>
      <c r="AM45" s="15">
        <f>'[1]Prv-järjestys'!AX122</f>
        <v>3272.08</v>
      </c>
      <c r="AN45" s="15">
        <f>'[1]Prv-järjestys'!AY122</f>
        <v>0</v>
      </c>
      <c r="AO45" s="15">
        <f>'[1]Prv-järjestys'!AZ122</f>
        <v>1871.54</v>
      </c>
      <c r="AP45" s="15">
        <f>'[1]Prv-järjestys'!BA122</f>
        <v>9570.1483898344886</v>
      </c>
      <c r="AQ45" s="15">
        <f>'[1]Prv-järjestys'!BB122</f>
        <v>5809.79</v>
      </c>
      <c r="AR45" s="15">
        <f>'[1]Prv-järjestys'!BC122</f>
        <v>4895.6099999999997</v>
      </c>
      <c r="AS45" s="15">
        <f>'[1]Prv-järjestys'!BD122</f>
        <v>40748.786997070129</v>
      </c>
      <c r="AT45" s="19">
        <f>'[1]Prv-järjestys'!BE122</f>
        <v>99446.035386904623</v>
      </c>
      <c r="AU45" s="22">
        <f>'[1]Prv-järjestys'!BF122</f>
        <v>17.937596570509491</v>
      </c>
      <c r="AV45" s="55">
        <f>'[1]Prv-järjestys'!BG122</f>
        <v>5544</v>
      </c>
      <c r="AW45" s="48" t="str">
        <f>'[1]Prv-järjestys'!A122</f>
        <v>000209</v>
      </c>
      <c r="AX45" s="49" t="s">
        <v>131</v>
      </c>
      <c r="AY45" s="47" t="s">
        <v>263</v>
      </c>
      <c r="AZ45" s="50" t="s">
        <v>121</v>
      </c>
      <c r="BA45" s="47" t="s">
        <v>122</v>
      </c>
      <c r="BB45" s="50" t="s">
        <v>132</v>
      </c>
      <c r="BC45" s="50" t="s">
        <v>133</v>
      </c>
      <c r="BD45" s="47">
        <v>1</v>
      </c>
      <c r="BE45" s="47">
        <v>2</v>
      </c>
    </row>
    <row r="46" spans="1:57" x14ac:dyDescent="0.25">
      <c r="A46" s="47" t="str">
        <f>'[1]Prv-järjestys'!B79</f>
        <v>Hausjärvi</v>
      </c>
      <c r="B46" s="16">
        <f>'[1]Prv-järjestys'!K79</f>
        <v>3954.08</v>
      </c>
      <c r="C46" s="17">
        <f>'[1]Prv-järjestys'!L79</f>
        <v>240</v>
      </c>
      <c r="D46" s="16">
        <f>'[1]Prv-järjestys'!M79</f>
        <v>0</v>
      </c>
      <c r="E46" s="16">
        <f>'[1]Prv-järjestys'!N79</f>
        <v>305</v>
      </c>
      <c r="F46" s="15">
        <f>'[1]Prv-järjestys'!O79</f>
        <v>39386.119999999995</v>
      </c>
      <c r="G46" s="18">
        <f>'[1]Prv-järjestys'!P79</f>
        <v>1200</v>
      </c>
      <c r="H46" s="16">
        <f>'[1]Prv-järjestys'!Q79</f>
        <v>2290</v>
      </c>
      <c r="I46" s="15">
        <f>'[1]Prv-järjestys'!R79</f>
        <v>6174.66</v>
      </c>
      <c r="J46" s="19">
        <f>'[1]Prv-järjestys'!S79</f>
        <v>53549.86</v>
      </c>
      <c r="K46" s="16">
        <f>'[1]Prv-järjestys'!T79</f>
        <v>3648.97</v>
      </c>
      <c r="L46" s="17">
        <f>'[1]Prv-järjestys'!U79</f>
        <v>2599.9899999999998</v>
      </c>
      <c r="M46" s="16">
        <f>'[1]Prv-järjestys'!V79</f>
        <v>0</v>
      </c>
      <c r="N46" s="17">
        <f>'[1]Prv-järjestys'!W79</f>
        <v>528.29999999999995</v>
      </c>
      <c r="O46" s="15">
        <f>'[1]Prv-järjestys'!X79</f>
        <v>2438.3199999999997</v>
      </c>
      <c r="P46" s="20">
        <f>'[1]Prv-järjestys'!Y79</f>
        <v>63.95</v>
      </c>
      <c r="Q46" s="16">
        <f>'[1]Prv-järjestys'!Z79</f>
        <v>195.15</v>
      </c>
      <c r="R46" s="15">
        <f>'[1]Prv-järjestys'!AA79</f>
        <v>3481.0894767585669</v>
      </c>
      <c r="S46" s="19">
        <f>'[1]Prv-järjestys'!AB79</f>
        <v>12955.769476758565</v>
      </c>
      <c r="T46" s="16">
        <f>'[1]Prv-järjestys'!AE79</f>
        <v>11820</v>
      </c>
      <c r="U46" s="17">
        <f>'[1]Prv-järjestys'!AF79</f>
        <v>5470</v>
      </c>
      <c r="V46" s="16">
        <f>'[1]Prv-järjestys'!AG79</f>
        <v>0</v>
      </c>
      <c r="W46" s="17">
        <f>'[1]Prv-järjestys'!AH79</f>
        <v>280</v>
      </c>
      <c r="X46" s="15">
        <f>'[1]Prv-järjestys'!AI79</f>
        <v>15920</v>
      </c>
      <c r="Y46" s="21">
        <f>'[1]Prv-järjestys'!AJ79</f>
        <v>690</v>
      </c>
      <c r="Z46" s="16">
        <f>'[1]Prv-järjestys'!AK79</f>
        <v>1020</v>
      </c>
      <c r="AA46" s="15">
        <f>'[1]Prv-järjestys'!AL79</f>
        <v>1670</v>
      </c>
      <c r="AB46" s="19">
        <f>'[1]Prv-järjestys'!AM79</f>
        <v>36870</v>
      </c>
      <c r="AC46" s="16">
        <f>'[1]Prv-järjestys'!AN79</f>
        <v>0</v>
      </c>
      <c r="AD46" s="16">
        <f>'[1]Prv-järjestys'!AO79</f>
        <v>0</v>
      </c>
      <c r="AE46" s="16">
        <f>'[1]Prv-järjestys'!AP79</f>
        <v>0</v>
      </c>
      <c r="AF46" s="17">
        <f>'[1]Prv-järjestys'!AQ79</f>
        <v>0</v>
      </c>
      <c r="AG46" s="15">
        <f>'[1]Prv-järjestys'!AR79</f>
        <v>0</v>
      </c>
      <c r="AH46" s="16">
        <f>'[1]Prv-järjestys'!AS79</f>
        <v>0</v>
      </c>
      <c r="AI46" s="16">
        <f>'[1]Prv-järjestys'!AT79</f>
        <v>0</v>
      </c>
      <c r="AJ46" s="15">
        <f>'[1]Prv-järjestys'!AU79</f>
        <v>0</v>
      </c>
      <c r="AK46" s="19">
        <f>'[1]Prv-järjestys'!AV79</f>
        <v>0</v>
      </c>
      <c r="AL46" s="15">
        <f>'[1]Prv-järjestys'!AW79</f>
        <v>19423.05</v>
      </c>
      <c r="AM46" s="15">
        <f>'[1]Prv-järjestys'!AX79</f>
        <v>8309.99</v>
      </c>
      <c r="AN46" s="15">
        <f>'[1]Prv-järjestys'!AY79</f>
        <v>0</v>
      </c>
      <c r="AO46" s="15">
        <f>'[1]Prv-järjestys'!AZ79</f>
        <v>1113.3</v>
      </c>
      <c r="AP46" s="15">
        <f>'[1]Prv-järjestys'!BA79</f>
        <v>57744.439999999995</v>
      </c>
      <c r="AQ46" s="15">
        <f>'[1]Prv-järjestys'!BB79</f>
        <v>1953.95</v>
      </c>
      <c r="AR46" s="15">
        <f>'[1]Prv-järjestys'!BC79</f>
        <v>3505.15</v>
      </c>
      <c r="AS46" s="15">
        <f>'[1]Prv-järjestys'!BD79</f>
        <v>11325.749476758567</v>
      </c>
      <c r="AT46" s="19">
        <f>'[1]Prv-järjestys'!BE79</f>
        <v>103375.62947675856</v>
      </c>
      <c r="AU46" s="22">
        <f>'[1]Prv-järjestys'!BF79</f>
        <v>12.033014722006584</v>
      </c>
      <c r="AV46" s="55">
        <f>'[1]Prv-järjestys'!BG79</f>
        <v>8591</v>
      </c>
      <c r="AW46" s="48" t="str">
        <f>'[1]Prv-järjestys'!A79</f>
        <v>000137</v>
      </c>
      <c r="AX46" s="49"/>
      <c r="AY46" s="47"/>
      <c r="AZ46" s="50" t="s">
        <v>80</v>
      </c>
      <c r="BA46" s="47" t="s">
        <v>81</v>
      </c>
      <c r="BB46" s="50" t="s">
        <v>111</v>
      </c>
      <c r="BC46" s="50" t="s">
        <v>112</v>
      </c>
      <c r="BD46" s="47">
        <v>2</v>
      </c>
      <c r="BE46" s="47">
        <v>1</v>
      </c>
    </row>
    <row r="47" spans="1:57" x14ac:dyDescent="0.25">
      <c r="A47" s="47" t="str">
        <f>'[1]Prv-järjestys'!B145</f>
        <v>Heinola</v>
      </c>
      <c r="B47" s="16">
        <f>'[1]Prv-järjestys'!K145</f>
        <v>9802.6600000000017</v>
      </c>
      <c r="C47" s="17">
        <f>'[1]Prv-järjestys'!L145</f>
        <v>1440</v>
      </c>
      <c r="D47" s="16">
        <f>'[1]Prv-järjestys'!M145</f>
        <v>0</v>
      </c>
      <c r="E47" s="16">
        <f>'[1]Prv-järjestys'!N145</f>
        <v>1475</v>
      </c>
      <c r="F47" s="15">
        <f>'[1]Prv-järjestys'!O145</f>
        <v>24597.360000000001</v>
      </c>
      <c r="G47" s="18">
        <f>'[1]Prv-järjestys'!P145</f>
        <v>7555</v>
      </c>
      <c r="H47" s="16">
        <f>'[1]Prv-järjestys'!Q145</f>
        <v>8964.5499999999993</v>
      </c>
      <c r="I47" s="15">
        <f>'[1]Prv-järjestys'!R145</f>
        <v>18119.68</v>
      </c>
      <c r="J47" s="19">
        <f>'[1]Prv-järjestys'!S145</f>
        <v>71954.25</v>
      </c>
      <c r="K47" s="16">
        <f>'[1]Prv-järjestys'!T145</f>
        <v>16516.03</v>
      </c>
      <c r="L47" s="17">
        <f>'[1]Prv-järjestys'!U145</f>
        <v>5245.38</v>
      </c>
      <c r="M47" s="16">
        <f>'[1]Prv-järjestys'!V145</f>
        <v>0</v>
      </c>
      <c r="N47" s="17">
        <f>'[1]Prv-järjestys'!W145</f>
        <v>5154.03</v>
      </c>
      <c r="O47" s="15">
        <f>'[1]Prv-järjestys'!X145</f>
        <v>10016.14</v>
      </c>
      <c r="P47" s="20">
        <f>'[1]Prv-järjestys'!Y145</f>
        <v>8434.77</v>
      </c>
      <c r="Q47" s="16">
        <f>'[1]Prv-järjestys'!Z145</f>
        <v>5191.04</v>
      </c>
      <c r="R47" s="15">
        <f>'[1]Prv-järjestys'!AA145</f>
        <v>13703.772977034783</v>
      </c>
      <c r="S47" s="19">
        <f>'[1]Prv-järjestys'!AB145</f>
        <v>64261.162977034794</v>
      </c>
      <c r="T47" s="16">
        <f>'[1]Prv-järjestys'!AE145</f>
        <v>22680</v>
      </c>
      <c r="U47" s="17">
        <f>'[1]Prv-järjestys'!AF145</f>
        <v>5265</v>
      </c>
      <c r="V47" s="16">
        <f>'[1]Prv-järjestys'!AG145</f>
        <v>0</v>
      </c>
      <c r="W47" s="17">
        <f>'[1]Prv-järjestys'!AH145</f>
        <v>5265</v>
      </c>
      <c r="X47" s="15">
        <f>'[1]Prv-järjestys'!AI145</f>
        <v>27540</v>
      </c>
      <c r="Y47" s="21">
        <f>'[1]Prv-järjestys'!AJ145</f>
        <v>11340</v>
      </c>
      <c r="Z47" s="16">
        <f>'[1]Prv-järjestys'!AK145</f>
        <v>8910</v>
      </c>
      <c r="AA47" s="15">
        <f>'[1]Prv-järjestys'!AL145</f>
        <v>10500</v>
      </c>
      <c r="AB47" s="19">
        <f>'[1]Prv-järjestys'!AM145</f>
        <v>91500</v>
      </c>
      <c r="AC47" s="16">
        <f>'[1]Prv-järjestys'!AN145</f>
        <v>0</v>
      </c>
      <c r="AD47" s="16">
        <f>'[1]Prv-järjestys'!AO145</f>
        <v>0</v>
      </c>
      <c r="AE47" s="16">
        <f>'[1]Prv-järjestys'!AP145</f>
        <v>0</v>
      </c>
      <c r="AF47" s="17">
        <f>'[1]Prv-järjestys'!AQ145</f>
        <v>0</v>
      </c>
      <c r="AG47" s="15">
        <f>'[1]Prv-järjestys'!AR145</f>
        <v>0</v>
      </c>
      <c r="AH47" s="16">
        <f>'[1]Prv-järjestys'!AS145</f>
        <v>0</v>
      </c>
      <c r="AI47" s="16">
        <f>'[1]Prv-järjestys'!AT145</f>
        <v>0</v>
      </c>
      <c r="AJ47" s="15">
        <f>'[1]Prv-järjestys'!AU145</f>
        <v>0</v>
      </c>
      <c r="AK47" s="19">
        <f>'[1]Prv-järjestys'!AV145</f>
        <v>0</v>
      </c>
      <c r="AL47" s="15">
        <f>'[1]Prv-järjestys'!AW145</f>
        <v>48998.69</v>
      </c>
      <c r="AM47" s="15">
        <f>'[1]Prv-järjestys'!AX145</f>
        <v>11950.380000000001</v>
      </c>
      <c r="AN47" s="15">
        <f>'[1]Prv-järjestys'!AY145</f>
        <v>0</v>
      </c>
      <c r="AO47" s="15">
        <f>'[1]Prv-järjestys'!AZ145</f>
        <v>11894.029999999999</v>
      </c>
      <c r="AP47" s="15">
        <f>'[1]Prv-järjestys'!BA145</f>
        <v>62153.5</v>
      </c>
      <c r="AQ47" s="15">
        <f>'[1]Prv-järjestys'!BB145</f>
        <v>27329.77</v>
      </c>
      <c r="AR47" s="15">
        <f>'[1]Prv-järjestys'!BC145</f>
        <v>23065.59</v>
      </c>
      <c r="AS47" s="15">
        <f>'[1]Prv-järjestys'!BD145</f>
        <v>42323.452977034787</v>
      </c>
      <c r="AT47" s="19">
        <f>'[1]Prv-järjestys'!BE145</f>
        <v>227715.41297703478</v>
      </c>
      <c r="AU47" s="22">
        <f>'[1]Prv-järjestys'!BF145</f>
        <v>10.635937084401437</v>
      </c>
      <c r="AV47" s="55">
        <f>'[1]Prv-järjestys'!BG145</f>
        <v>21410</v>
      </c>
      <c r="AW47" s="48" t="str">
        <f>'[1]Prv-järjestys'!A145</f>
        <v>000239</v>
      </c>
      <c r="AX47" s="49"/>
      <c r="AY47" s="47"/>
      <c r="AZ47" s="50" t="s">
        <v>142</v>
      </c>
      <c r="BA47" s="47" t="s">
        <v>143</v>
      </c>
      <c r="BB47" s="50" t="s">
        <v>144</v>
      </c>
      <c r="BC47" s="50" t="s">
        <v>145</v>
      </c>
      <c r="BD47" s="47">
        <v>1</v>
      </c>
      <c r="BE47" s="47">
        <v>1</v>
      </c>
    </row>
    <row r="48" spans="1:57" x14ac:dyDescent="0.25">
      <c r="A48" s="47" t="str">
        <f>'[1]Prv-järjestys'!B207</f>
        <v>Heinävesi</v>
      </c>
      <c r="B48" s="16">
        <f>'[1]Prv-järjestys'!K207</f>
        <v>915.6099999999999</v>
      </c>
      <c r="C48" s="17">
        <f>'[1]Prv-järjestys'!L207</f>
        <v>30</v>
      </c>
      <c r="D48" s="16">
        <f>'[1]Prv-järjestys'!M207</f>
        <v>0</v>
      </c>
      <c r="E48" s="16">
        <f>'[1]Prv-järjestys'!N207</f>
        <v>175</v>
      </c>
      <c r="F48" s="15">
        <f>'[1]Prv-järjestys'!O207</f>
        <v>784</v>
      </c>
      <c r="G48" s="43">
        <f>'[1]Prv-järjestys'!P207</f>
        <v>0</v>
      </c>
      <c r="H48" s="16">
        <f>'[1]Prv-järjestys'!Q207</f>
        <v>600</v>
      </c>
      <c r="I48" s="15">
        <f>'[1]Prv-järjestys'!R207</f>
        <v>2918</v>
      </c>
      <c r="J48" s="19">
        <f>'[1]Prv-järjestys'!S207</f>
        <v>5422.61</v>
      </c>
      <c r="K48" s="16">
        <f>'[1]Prv-järjestys'!T207</f>
        <v>5157.0099999999993</v>
      </c>
      <c r="L48" s="17">
        <f>'[1]Prv-järjestys'!U207</f>
        <v>67.099999999999994</v>
      </c>
      <c r="M48" s="16">
        <f>'[1]Prv-järjestys'!V207</f>
        <v>0</v>
      </c>
      <c r="N48" s="17">
        <f>'[1]Prv-järjestys'!W207</f>
        <v>81.7</v>
      </c>
      <c r="O48" s="15">
        <f>'[1]Prv-järjestys'!X207</f>
        <v>283.25</v>
      </c>
      <c r="P48" s="43">
        <f>'[1]Prv-järjestys'!Y207</f>
        <v>35.549999999999997</v>
      </c>
      <c r="Q48" s="16">
        <f>'[1]Prv-järjestys'!Z207</f>
        <v>70.25</v>
      </c>
      <c r="R48" s="15">
        <f>'[1]Prv-järjestys'!AA207</f>
        <v>1814.5227232005652</v>
      </c>
      <c r="S48" s="19">
        <f>'[1]Prv-järjestys'!AB207</f>
        <v>7509.3827232005651</v>
      </c>
      <c r="T48" s="16">
        <f>'[1]Prv-järjestys'!AE207</f>
        <v>8000</v>
      </c>
      <c r="U48" s="17">
        <f>'[1]Prv-järjestys'!AF207</f>
        <v>0</v>
      </c>
      <c r="V48" s="16">
        <f>'[1]Prv-järjestys'!AG207</f>
        <v>0</v>
      </c>
      <c r="W48" s="17">
        <f>'[1]Prv-järjestys'!AH207</f>
        <v>0</v>
      </c>
      <c r="X48" s="15">
        <f>'[1]Prv-järjestys'!AI207</f>
        <v>0</v>
      </c>
      <c r="Y48" s="43">
        <f>'[1]Prv-järjestys'!AJ207</f>
        <v>0</v>
      </c>
      <c r="Z48" s="16">
        <f>'[1]Prv-järjestys'!AK207</f>
        <v>0</v>
      </c>
      <c r="AA48" s="15">
        <f>'[1]Prv-järjestys'!AL207</f>
        <v>0</v>
      </c>
      <c r="AB48" s="19">
        <f>'[1]Prv-järjestys'!AM207</f>
        <v>8000</v>
      </c>
      <c r="AC48" s="16">
        <f>'[1]Prv-järjestys'!AN207</f>
        <v>0</v>
      </c>
      <c r="AD48" s="16">
        <f>'[1]Prv-järjestys'!AO207</f>
        <v>0</v>
      </c>
      <c r="AE48" s="16">
        <f>'[1]Prv-järjestys'!AP207</f>
        <v>0</v>
      </c>
      <c r="AF48" s="17">
        <f>'[1]Prv-järjestys'!AQ207</f>
        <v>0</v>
      </c>
      <c r="AG48" s="15">
        <f>'[1]Prv-järjestys'!AR207</f>
        <v>0</v>
      </c>
      <c r="AH48" s="16">
        <f>'[1]Prv-järjestys'!AS207</f>
        <v>0</v>
      </c>
      <c r="AI48" s="16">
        <f>'[1]Prv-järjestys'!AT207</f>
        <v>0</v>
      </c>
      <c r="AJ48" s="15">
        <f>'[1]Prv-järjestys'!AU207</f>
        <v>0</v>
      </c>
      <c r="AK48" s="19">
        <f>'[1]Prv-järjestys'!AV207</f>
        <v>0</v>
      </c>
      <c r="AL48" s="15">
        <f>'[1]Prv-järjestys'!AW207</f>
        <v>14072.619999999999</v>
      </c>
      <c r="AM48" s="15">
        <f>'[1]Prv-järjestys'!AX207</f>
        <v>97.1</v>
      </c>
      <c r="AN48" s="15">
        <f>'[1]Prv-järjestys'!AY207</f>
        <v>0</v>
      </c>
      <c r="AO48" s="15">
        <f>'[1]Prv-järjestys'!AZ207</f>
        <v>256.7</v>
      </c>
      <c r="AP48" s="15">
        <f>'[1]Prv-järjestys'!BA207</f>
        <v>1067.25</v>
      </c>
      <c r="AQ48" s="15">
        <f>'[1]Prv-järjestys'!BB207</f>
        <v>35.549999999999997</v>
      </c>
      <c r="AR48" s="15">
        <f>'[1]Prv-järjestys'!BC207</f>
        <v>670.25</v>
      </c>
      <c r="AS48" s="15">
        <f>'[1]Prv-järjestys'!BD207</f>
        <v>4732.5227232005655</v>
      </c>
      <c r="AT48" s="19">
        <f>'[1]Prv-järjestys'!BE207</f>
        <v>20931.992723200565</v>
      </c>
      <c r="AU48" s="22">
        <f>'[1]Prv-järjestys'!BF207</f>
        <v>1.0674142133197637</v>
      </c>
      <c r="AV48" s="56">
        <f>'[1]Prv-järjestys'!BG207</f>
        <v>19610</v>
      </c>
      <c r="AW48" s="48" t="str">
        <f>'[1]Prv-järjestys'!A207</f>
        <v>000352</v>
      </c>
      <c r="AX48" s="49"/>
      <c r="AY48" s="47"/>
      <c r="AZ48" s="50" t="s">
        <v>165</v>
      </c>
      <c r="BA48" s="47" t="s">
        <v>166</v>
      </c>
      <c r="BB48" s="50" t="s">
        <v>169</v>
      </c>
      <c r="BC48" s="50" t="s">
        <v>170</v>
      </c>
      <c r="BD48" s="47">
        <v>2</v>
      </c>
      <c r="BE48" s="47">
        <v>1</v>
      </c>
    </row>
    <row r="49" spans="1:57" x14ac:dyDescent="0.25">
      <c r="A49" s="47" t="str">
        <f>'[1]Prv-järjestys'!B381</f>
        <v>Helsingin Mikaelin srk.</v>
      </c>
      <c r="B49" s="16">
        <f>'[1]Prv-järjestys'!K381</f>
        <v>8936.6099999999988</v>
      </c>
      <c r="C49" s="17">
        <f>'[1]Prv-järjestys'!L381</f>
        <v>4936.5</v>
      </c>
      <c r="D49" s="16">
        <f>'[1]Prv-järjestys'!M381</f>
        <v>0</v>
      </c>
      <c r="E49" s="16">
        <f>'[1]Prv-järjestys'!N381</f>
        <v>2003</v>
      </c>
      <c r="F49" s="15">
        <f>'[1]Prv-järjestys'!O381</f>
        <v>7701</v>
      </c>
      <c r="G49" s="18">
        <f>'[1]Prv-järjestys'!P381</f>
        <v>24105</v>
      </c>
      <c r="H49" s="16">
        <f>'[1]Prv-järjestys'!Q381</f>
        <v>6332</v>
      </c>
      <c r="I49" s="15">
        <f>'[1]Prv-järjestys'!R381</f>
        <v>30659.870000000003</v>
      </c>
      <c r="J49" s="19">
        <f>'[1]Prv-järjestys'!S381</f>
        <v>84673.98000000001</v>
      </c>
      <c r="K49" s="16">
        <f>'[1]Prv-järjestys'!T381</f>
        <v>3788.65</v>
      </c>
      <c r="L49" s="17">
        <f>'[1]Prv-järjestys'!U381</f>
        <v>170.1</v>
      </c>
      <c r="M49" s="16">
        <f>'[1]Prv-järjestys'!V381</f>
        <v>0</v>
      </c>
      <c r="N49" s="17">
        <f>'[1]Prv-järjestys'!W381</f>
        <v>6130.54</v>
      </c>
      <c r="O49" s="15">
        <f>'[1]Prv-järjestys'!X381</f>
        <v>2803.76</v>
      </c>
      <c r="P49" s="20">
        <f>'[1]Prv-järjestys'!Y381</f>
        <v>816.48</v>
      </c>
      <c r="Q49" s="16">
        <f>'[1]Prv-järjestys'!Z381</f>
        <v>1973.92</v>
      </c>
      <c r="R49" s="15">
        <f>'[1]Prv-järjestys'!AA381</f>
        <v>13352.829840343551</v>
      </c>
      <c r="S49" s="19">
        <f>'[1]Prv-järjestys'!AB381</f>
        <v>29036.279840343552</v>
      </c>
      <c r="T49" s="16">
        <f>'[1]Prv-järjestys'!AE381</f>
        <v>103831.98000000001</v>
      </c>
      <c r="U49" s="17">
        <f>'[1]Prv-järjestys'!AF381</f>
        <v>0</v>
      </c>
      <c r="V49" s="16">
        <f>'[1]Prv-järjestys'!AG381</f>
        <v>0</v>
      </c>
      <c r="W49" s="17">
        <f>'[1]Prv-järjestys'!AH381</f>
        <v>8458.68</v>
      </c>
      <c r="X49" s="15">
        <f>'[1]Prv-järjestys'!AI381</f>
        <v>0</v>
      </c>
      <c r="Y49" s="21">
        <f>'[1]Prv-järjestys'!AJ381</f>
        <v>0</v>
      </c>
      <c r="Z49" s="16">
        <f>'[1]Prv-järjestys'!AK381</f>
        <v>0</v>
      </c>
      <c r="AA49" s="15">
        <f>'[1]Prv-järjestys'!AL381</f>
        <v>33073.039999999994</v>
      </c>
      <c r="AB49" s="19">
        <f>'[1]Prv-järjestys'!AM381</f>
        <v>145363.70000000001</v>
      </c>
      <c r="AC49" s="16">
        <f>'[1]Prv-järjestys'!AN381</f>
        <v>0</v>
      </c>
      <c r="AD49" s="16">
        <f>'[1]Prv-järjestys'!AO381</f>
        <v>0</v>
      </c>
      <c r="AE49" s="16">
        <f>'[1]Prv-järjestys'!AP381</f>
        <v>0</v>
      </c>
      <c r="AF49" s="17">
        <f>'[1]Prv-järjestys'!AQ381</f>
        <v>0</v>
      </c>
      <c r="AG49" s="15">
        <f>'[1]Prv-järjestys'!AR381</f>
        <v>0</v>
      </c>
      <c r="AH49" s="16">
        <f>'[1]Prv-järjestys'!AS381</f>
        <v>0</v>
      </c>
      <c r="AI49" s="16">
        <f>'[1]Prv-järjestys'!AT381</f>
        <v>0</v>
      </c>
      <c r="AJ49" s="15">
        <f>'[1]Prv-järjestys'!AU381</f>
        <v>0</v>
      </c>
      <c r="AK49" s="19">
        <f>'[1]Prv-järjestys'!AV381</f>
        <v>0</v>
      </c>
      <c r="AL49" s="15">
        <f>'[1]Prv-järjestys'!AW381</f>
        <v>116557.24</v>
      </c>
      <c r="AM49" s="15">
        <f>'[1]Prv-järjestys'!AX381</f>
        <v>5106.6000000000004</v>
      </c>
      <c r="AN49" s="15">
        <f>'[1]Prv-järjestys'!AY381</f>
        <v>0</v>
      </c>
      <c r="AO49" s="15">
        <f>'[1]Prv-järjestys'!AZ381</f>
        <v>16592.22</v>
      </c>
      <c r="AP49" s="15">
        <f>'[1]Prv-järjestys'!BA381</f>
        <v>10504.76</v>
      </c>
      <c r="AQ49" s="15">
        <f>'[1]Prv-järjestys'!BB381</f>
        <v>24921.48</v>
      </c>
      <c r="AR49" s="15">
        <f>'[1]Prv-järjestys'!BC381</f>
        <v>8305.92</v>
      </c>
      <c r="AS49" s="15">
        <f>'[1]Prv-järjestys'!BD381</f>
        <v>77085.739840343551</v>
      </c>
      <c r="AT49" s="19">
        <f>'[1]Prv-järjestys'!BE381</f>
        <v>259073.95984034357</v>
      </c>
      <c r="AU49" s="22">
        <f>'[1]Prv-järjestys'!BF381</f>
        <v>89.675998560174307</v>
      </c>
      <c r="AV49" s="55">
        <f>'[1]Prv-järjestys'!BG381</f>
        <v>2889</v>
      </c>
      <c r="AW49" s="48" t="str">
        <f>'[1]Prv-järjestys'!A381</f>
        <v>000636</v>
      </c>
      <c r="AX49" s="49" t="s">
        <v>232</v>
      </c>
      <c r="AY49" s="47" t="s">
        <v>258</v>
      </c>
      <c r="AZ49" s="50" t="s">
        <v>55</v>
      </c>
      <c r="BA49" s="47" t="s">
        <v>56</v>
      </c>
      <c r="BB49" s="50" t="s">
        <v>233</v>
      </c>
      <c r="BC49" s="50" t="s">
        <v>234</v>
      </c>
      <c r="BD49" s="47">
        <v>1</v>
      </c>
      <c r="BE49" s="47">
        <v>2</v>
      </c>
    </row>
    <row r="50" spans="1:57" x14ac:dyDescent="0.25">
      <c r="A50" s="47" t="str">
        <f>'[1]Prv-järjestys'!B377</f>
        <v>Helsingin tuomiok.srk.</v>
      </c>
      <c r="B50" s="16">
        <f>'[1]Prv-järjestys'!K377</f>
        <v>66097.590000000011</v>
      </c>
      <c r="C50" s="17">
        <f>'[1]Prv-järjestys'!L377</f>
        <v>46513.79</v>
      </c>
      <c r="D50" s="16">
        <f>'[1]Prv-järjestys'!M377</f>
        <v>0</v>
      </c>
      <c r="E50" s="16">
        <f>'[1]Prv-järjestys'!N377</f>
        <v>5372.92</v>
      </c>
      <c r="F50" s="15">
        <f>'[1]Prv-järjestys'!O377</f>
        <v>4938</v>
      </c>
      <c r="G50" s="18">
        <f>'[1]Prv-järjestys'!P377</f>
        <v>5687.15</v>
      </c>
      <c r="H50" s="16">
        <f>'[1]Prv-järjestys'!Q377</f>
        <v>970</v>
      </c>
      <c r="I50" s="15">
        <f>'[1]Prv-järjestys'!R377</f>
        <v>457137.6100000001</v>
      </c>
      <c r="J50" s="19">
        <f>'[1]Prv-järjestys'!S377</f>
        <v>586717.06000000006</v>
      </c>
      <c r="K50" s="16">
        <f>'[1]Prv-järjestys'!T377</f>
        <v>30703.300000000003</v>
      </c>
      <c r="L50" s="17">
        <f>'[1]Prv-järjestys'!U377</f>
        <v>815.65</v>
      </c>
      <c r="M50" s="16">
        <f>'[1]Prv-järjestys'!V377</f>
        <v>0</v>
      </c>
      <c r="N50" s="17">
        <f>'[1]Prv-järjestys'!W377</f>
        <v>16362.83</v>
      </c>
      <c r="O50" s="15">
        <f>'[1]Prv-järjestys'!X377</f>
        <v>2631.59</v>
      </c>
      <c r="P50" s="20">
        <f>'[1]Prv-järjestys'!Y377</f>
        <v>1814.11</v>
      </c>
      <c r="Q50" s="16">
        <f>'[1]Prv-järjestys'!Z377</f>
        <v>11739.1</v>
      </c>
      <c r="R50" s="15">
        <f>'[1]Prv-järjestys'!AA377</f>
        <v>34717.144569122414</v>
      </c>
      <c r="S50" s="19">
        <f>'[1]Prv-järjestys'!AB377</f>
        <v>98783.724569122423</v>
      </c>
      <c r="T50" s="16">
        <f>'[1]Prv-järjestys'!AE377</f>
        <v>157605.93000000002</v>
      </c>
      <c r="U50" s="17">
        <f>'[1]Prv-järjestys'!AF377</f>
        <v>0</v>
      </c>
      <c r="V50" s="16">
        <f>'[1]Prv-järjestys'!AG377</f>
        <v>0</v>
      </c>
      <c r="W50" s="17">
        <f>'[1]Prv-järjestys'!AH377</f>
        <v>12560.92</v>
      </c>
      <c r="X50" s="15">
        <f>'[1]Prv-järjestys'!AI377</f>
        <v>0</v>
      </c>
      <c r="Y50" s="21">
        <f>'[1]Prv-järjestys'!AJ377</f>
        <v>2500</v>
      </c>
      <c r="Z50" s="16">
        <f>'[1]Prv-järjestys'!AK377</f>
        <v>141.4</v>
      </c>
      <c r="AA50" s="15">
        <f>'[1]Prv-järjestys'!AL377</f>
        <v>44172.52</v>
      </c>
      <c r="AB50" s="19">
        <f>'[1]Prv-järjestys'!AM377</f>
        <v>216980.77000000002</v>
      </c>
      <c r="AC50" s="16">
        <f>'[1]Prv-järjestys'!AN377</f>
        <v>346690.51</v>
      </c>
      <c r="AD50" s="16">
        <f>'[1]Prv-järjestys'!AO377</f>
        <v>0</v>
      </c>
      <c r="AE50" s="16">
        <f>'[1]Prv-järjestys'!AP377</f>
        <v>0</v>
      </c>
      <c r="AF50" s="17">
        <f>'[1]Prv-järjestys'!AQ377</f>
        <v>0</v>
      </c>
      <c r="AG50" s="15">
        <f>'[1]Prv-järjestys'!AR377</f>
        <v>0</v>
      </c>
      <c r="AH50" s="16">
        <f>'[1]Prv-järjestys'!AS377</f>
        <v>0</v>
      </c>
      <c r="AI50" s="16">
        <f>'[1]Prv-järjestys'!AT377</f>
        <v>0</v>
      </c>
      <c r="AJ50" s="15">
        <f>'[1]Prv-järjestys'!AU377</f>
        <v>0</v>
      </c>
      <c r="AK50" s="19">
        <f>'[1]Prv-järjestys'!AV377</f>
        <v>346690.51</v>
      </c>
      <c r="AL50" s="15">
        <f>'[1]Prv-järjestys'!AW377</f>
        <v>601097.33000000007</v>
      </c>
      <c r="AM50" s="15">
        <f>'[1]Prv-järjestys'!AX377</f>
        <v>47329.440000000002</v>
      </c>
      <c r="AN50" s="15">
        <f>'[1]Prv-järjestys'!AY377</f>
        <v>0</v>
      </c>
      <c r="AO50" s="15">
        <f>'[1]Prv-järjestys'!AZ377</f>
        <v>34296.67</v>
      </c>
      <c r="AP50" s="15">
        <f>'[1]Prv-järjestys'!BA377</f>
        <v>7569.59</v>
      </c>
      <c r="AQ50" s="15">
        <f>'[1]Prv-järjestys'!BB377</f>
        <v>10001.259999999998</v>
      </c>
      <c r="AR50" s="15">
        <f>'[1]Prv-järjestys'!BC377</f>
        <v>12850.5</v>
      </c>
      <c r="AS50" s="15">
        <f>'[1]Prv-järjestys'!BD377</f>
        <v>536027.27456912247</v>
      </c>
      <c r="AT50" s="19">
        <f>'[1]Prv-järjestys'!BE377</f>
        <v>1249172.0645691226</v>
      </c>
      <c r="AU50" s="22">
        <f>'[1]Prv-järjestys'!BF377</f>
        <v>76.025321926183594</v>
      </c>
      <c r="AV50" s="55">
        <f>'[1]Prv-järjestys'!BG377</f>
        <v>16431</v>
      </c>
      <c r="AW50" s="48" t="str">
        <f>'[1]Prv-järjestys'!A377</f>
        <v>000631</v>
      </c>
      <c r="AX50" s="49" t="s">
        <v>232</v>
      </c>
      <c r="AY50" s="47" t="s">
        <v>258</v>
      </c>
      <c r="AZ50" s="50" t="s">
        <v>55</v>
      </c>
      <c r="BA50" s="47" t="s">
        <v>56</v>
      </c>
      <c r="BB50" s="50" t="s">
        <v>235</v>
      </c>
      <c r="BC50" s="50" t="s">
        <v>236</v>
      </c>
      <c r="BD50" s="47">
        <v>1</v>
      </c>
      <c r="BE50" s="47">
        <v>2</v>
      </c>
    </row>
    <row r="51" spans="1:57" x14ac:dyDescent="0.25">
      <c r="A51" s="47" t="str">
        <f>'[1]Prv-järjestys'!B365</f>
        <v>Herttoniemi</v>
      </c>
      <c r="B51" s="16">
        <f>'[1]Prv-järjestys'!K365</f>
        <v>13510.73</v>
      </c>
      <c r="C51" s="17">
        <f>'[1]Prv-järjestys'!L365</f>
        <v>1970</v>
      </c>
      <c r="D51" s="16">
        <f>'[1]Prv-järjestys'!M365</f>
        <v>0</v>
      </c>
      <c r="E51" s="16">
        <f>'[1]Prv-järjestys'!N365</f>
        <v>11951.18</v>
      </c>
      <c r="F51" s="15">
        <f>'[1]Prv-järjestys'!O365</f>
        <v>4522</v>
      </c>
      <c r="G51" s="18">
        <f>'[1]Prv-järjestys'!P365</f>
        <v>1475.9</v>
      </c>
      <c r="H51" s="16">
        <f>'[1]Prv-järjestys'!Q365</f>
        <v>2576</v>
      </c>
      <c r="I51" s="15">
        <f>'[1]Prv-järjestys'!R365</f>
        <v>64763.659999999996</v>
      </c>
      <c r="J51" s="19">
        <f>'[1]Prv-järjestys'!S365</f>
        <v>100769.47</v>
      </c>
      <c r="K51" s="16">
        <f>'[1]Prv-järjestys'!T365</f>
        <v>10745.760000000002</v>
      </c>
      <c r="L51" s="17">
        <f>'[1]Prv-järjestys'!U365</f>
        <v>567.89</v>
      </c>
      <c r="M51" s="16">
        <f>'[1]Prv-järjestys'!V365</f>
        <v>0</v>
      </c>
      <c r="N51" s="17">
        <f>'[1]Prv-järjestys'!W365</f>
        <v>6337.09</v>
      </c>
      <c r="O51" s="15">
        <f>'[1]Prv-järjestys'!X365</f>
        <v>1416.33</v>
      </c>
      <c r="P51" s="20">
        <f>'[1]Prv-järjestys'!Y365</f>
        <v>1605.83</v>
      </c>
      <c r="Q51" s="16">
        <f>'[1]Prv-järjestys'!Z365</f>
        <v>244.15</v>
      </c>
      <c r="R51" s="15">
        <f>'[1]Prv-järjestys'!AA365</f>
        <v>13029.806643792079</v>
      </c>
      <c r="S51" s="19">
        <f>'[1]Prv-järjestys'!AB365</f>
        <v>33946.856643792082</v>
      </c>
      <c r="T51" s="16">
        <f>'[1]Prv-järjestys'!AE365</f>
        <v>92312.1</v>
      </c>
      <c r="U51" s="17">
        <f>'[1]Prv-järjestys'!AF365</f>
        <v>0</v>
      </c>
      <c r="V51" s="16">
        <f>'[1]Prv-järjestys'!AG365</f>
        <v>0</v>
      </c>
      <c r="W51" s="17">
        <f>'[1]Prv-järjestys'!AH365</f>
        <v>7458.96</v>
      </c>
      <c r="X51" s="15">
        <f>'[1]Prv-järjestys'!AI365</f>
        <v>0</v>
      </c>
      <c r="Y51" s="21">
        <f>'[1]Prv-järjestys'!AJ365</f>
        <v>0</v>
      </c>
      <c r="Z51" s="16">
        <f>'[1]Prv-järjestys'!AK365</f>
        <v>0</v>
      </c>
      <c r="AA51" s="15">
        <f>'[1]Prv-järjestys'!AL365</f>
        <v>26762.680000000004</v>
      </c>
      <c r="AB51" s="19">
        <f>'[1]Prv-järjestys'!AM365</f>
        <v>126533.74000000002</v>
      </c>
      <c r="AC51" s="16">
        <f>'[1]Prv-järjestys'!AN365</f>
        <v>0</v>
      </c>
      <c r="AD51" s="16">
        <f>'[1]Prv-järjestys'!AO365</f>
        <v>0</v>
      </c>
      <c r="AE51" s="16">
        <f>'[1]Prv-järjestys'!AP365</f>
        <v>0</v>
      </c>
      <c r="AF51" s="17">
        <f>'[1]Prv-järjestys'!AQ365</f>
        <v>0</v>
      </c>
      <c r="AG51" s="15">
        <f>'[1]Prv-järjestys'!AR365</f>
        <v>0</v>
      </c>
      <c r="AH51" s="16">
        <f>'[1]Prv-järjestys'!AS365</f>
        <v>0</v>
      </c>
      <c r="AI51" s="16">
        <f>'[1]Prv-järjestys'!AT365</f>
        <v>0</v>
      </c>
      <c r="AJ51" s="15">
        <f>'[1]Prv-järjestys'!AU365</f>
        <v>0</v>
      </c>
      <c r="AK51" s="19">
        <f>'[1]Prv-järjestys'!AV365</f>
        <v>0</v>
      </c>
      <c r="AL51" s="15">
        <f>'[1]Prv-järjestys'!AW365</f>
        <v>116568.59000000001</v>
      </c>
      <c r="AM51" s="15">
        <f>'[1]Prv-järjestys'!AX365</f>
        <v>2537.89</v>
      </c>
      <c r="AN51" s="15">
        <f>'[1]Prv-järjestys'!AY365</f>
        <v>0</v>
      </c>
      <c r="AO51" s="15">
        <f>'[1]Prv-järjestys'!AZ365</f>
        <v>25747.23</v>
      </c>
      <c r="AP51" s="15">
        <f>'[1]Prv-järjestys'!BA365</f>
        <v>5938.33</v>
      </c>
      <c r="AQ51" s="15">
        <f>'[1]Prv-järjestys'!BB365</f>
        <v>3081.73</v>
      </c>
      <c r="AR51" s="15">
        <f>'[1]Prv-järjestys'!BC365</f>
        <v>2820.15</v>
      </c>
      <c r="AS51" s="15">
        <f>'[1]Prv-järjestys'!BD365</f>
        <v>104556.14664379209</v>
      </c>
      <c r="AT51" s="19">
        <f>'[1]Prv-järjestys'!BE365</f>
        <v>261250.06664379209</v>
      </c>
      <c r="AU51" s="22">
        <f>'[1]Prv-järjestys'!BF365</f>
        <v>49.404324251851754</v>
      </c>
      <c r="AV51" s="55">
        <f>'[1]Prv-järjestys'!BG365</f>
        <v>5288</v>
      </c>
      <c r="AW51" s="48" t="str">
        <f>'[1]Prv-järjestys'!A365</f>
        <v>000613</v>
      </c>
      <c r="AX51" s="49" t="s">
        <v>232</v>
      </c>
      <c r="AY51" s="47" t="s">
        <v>258</v>
      </c>
      <c r="AZ51" s="50" t="s">
        <v>55</v>
      </c>
      <c r="BA51" s="47" t="s">
        <v>56</v>
      </c>
      <c r="BB51" s="50" t="s">
        <v>233</v>
      </c>
      <c r="BC51" s="50" t="s">
        <v>234</v>
      </c>
      <c r="BD51" s="47">
        <v>1</v>
      </c>
      <c r="BE51" s="47">
        <v>2</v>
      </c>
    </row>
    <row r="52" spans="1:57" x14ac:dyDescent="0.25">
      <c r="A52" s="47" t="str">
        <f>'[1]Prv-järjestys'!B174</f>
        <v>Hirvensalmi</v>
      </c>
      <c r="B52" s="16">
        <f>'[1]Prv-järjestys'!K174</f>
        <v>1551.48</v>
      </c>
      <c r="C52" s="17">
        <f>'[1]Prv-järjestys'!L174</f>
        <v>0</v>
      </c>
      <c r="D52" s="16">
        <f>'[1]Prv-järjestys'!M174</f>
        <v>0</v>
      </c>
      <c r="E52" s="16">
        <f>'[1]Prv-järjestys'!N174</f>
        <v>630</v>
      </c>
      <c r="F52" s="15">
        <f>'[1]Prv-järjestys'!O174</f>
        <v>0</v>
      </c>
      <c r="G52" s="18">
        <f>'[1]Prv-järjestys'!P174</f>
        <v>290</v>
      </c>
      <c r="H52" s="16">
        <f>'[1]Prv-järjestys'!Q174</f>
        <v>210</v>
      </c>
      <c r="I52" s="15">
        <f>'[1]Prv-järjestys'!R174</f>
        <v>3159</v>
      </c>
      <c r="J52" s="19">
        <f>'[1]Prv-järjestys'!S174</f>
        <v>5840.48</v>
      </c>
      <c r="K52" s="16">
        <f>'[1]Prv-järjestys'!T174</f>
        <v>3180.9199999999996</v>
      </c>
      <c r="L52" s="17">
        <f>'[1]Prv-järjestys'!U174</f>
        <v>145.05000000000001</v>
      </c>
      <c r="M52" s="16">
        <f>'[1]Prv-järjestys'!V174</f>
        <v>0</v>
      </c>
      <c r="N52" s="17">
        <f>'[1]Prv-järjestys'!W174</f>
        <v>2105.65</v>
      </c>
      <c r="O52" s="15">
        <f>'[1]Prv-järjestys'!X174</f>
        <v>327.64999999999998</v>
      </c>
      <c r="P52" s="20">
        <f>'[1]Prv-järjestys'!Y174</f>
        <v>67.05</v>
      </c>
      <c r="Q52" s="16">
        <f>'[1]Prv-järjestys'!Z174</f>
        <v>95.25</v>
      </c>
      <c r="R52" s="15">
        <f>'[1]Prv-järjestys'!AA174</f>
        <v>3176.0068312073417</v>
      </c>
      <c r="S52" s="19">
        <f>'[1]Prv-järjestys'!AB174</f>
        <v>9097.5768312073415</v>
      </c>
      <c r="T52" s="16">
        <f>'[1]Prv-järjestys'!AE174</f>
        <v>1700</v>
      </c>
      <c r="U52" s="17">
        <f>'[1]Prv-järjestys'!AF174</f>
        <v>0</v>
      </c>
      <c r="V52" s="16">
        <f>'[1]Prv-järjestys'!AG174</f>
        <v>0</v>
      </c>
      <c r="W52" s="17">
        <f>'[1]Prv-järjestys'!AH174</f>
        <v>500</v>
      </c>
      <c r="X52" s="15">
        <f>'[1]Prv-järjestys'!AI174</f>
        <v>1700</v>
      </c>
      <c r="Y52" s="21">
        <f>'[1]Prv-järjestys'!AJ174</f>
        <v>0</v>
      </c>
      <c r="Z52" s="16">
        <f>'[1]Prv-järjestys'!AK174</f>
        <v>0</v>
      </c>
      <c r="AA52" s="15">
        <f>'[1]Prv-järjestys'!AL174</f>
        <v>550</v>
      </c>
      <c r="AB52" s="19">
        <f>'[1]Prv-järjestys'!AM174</f>
        <v>4450</v>
      </c>
      <c r="AC52" s="16">
        <f>'[1]Prv-järjestys'!AN174</f>
        <v>0</v>
      </c>
      <c r="AD52" s="16">
        <f>'[1]Prv-järjestys'!AO174</f>
        <v>0</v>
      </c>
      <c r="AE52" s="16">
        <f>'[1]Prv-järjestys'!AP174</f>
        <v>0</v>
      </c>
      <c r="AF52" s="17">
        <f>'[1]Prv-järjestys'!AQ174</f>
        <v>0</v>
      </c>
      <c r="AG52" s="15">
        <f>'[1]Prv-järjestys'!AR174</f>
        <v>0</v>
      </c>
      <c r="AH52" s="16">
        <f>'[1]Prv-järjestys'!AS174</f>
        <v>0</v>
      </c>
      <c r="AI52" s="16">
        <f>'[1]Prv-järjestys'!AT174</f>
        <v>0</v>
      </c>
      <c r="AJ52" s="15">
        <f>'[1]Prv-järjestys'!AU174</f>
        <v>0</v>
      </c>
      <c r="AK52" s="19">
        <f>'[1]Prv-järjestys'!AV174</f>
        <v>0</v>
      </c>
      <c r="AL52" s="15">
        <f>'[1]Prv-järjestys'!AW174</f>
        <v>6432.4</v>
      </c>
      <c r="AM52" s="15">
        <f>'[1]Prv-järjestys'!AX174</f>
        <v>145.05000000000001</v>
      </c>
      <c r="AN52" s="15">
        <f>'[1]Prv-järjestys'!AY174</f>
        <v>0</v>
      </c>
      <c r="AO52" s="15">
        <f>'[1]Prv-järjestys'!AZ174</f>
        <v>3235.65</v>
      </c>
      <c r="AP52" s="15">
        <f>'[1]Prv-järjestys'!BA174</f>
        <v>2027.65</v>
      </c>
      <c r="AQ52" s="15">
        <f>'[1]Prv-järjestys'!BB174</f>
        <v>357.05</v>
      </c>
      <c r="AR52" s="15">
        <f>'[1]Prv-järjestys'!BC174</f>
        <v>305.25</v>
      </c>
      <c r="AS52" s="15">
        <f>'[1]Prv-järjestys'!BD174</f>
        <v>6885.0068312073417</v>
      </c>
      <c r="AT52" s="19">
        <f>'[1]Prv-järjestys'!BE174</f>
        <v>19388.056831207341</v>
      </c>
      <c r="AU52" s="22">
        <f>'[1]Prv-järjestys'!BF174</f>
        <v>3.0045028407263819</v>
      </c>
      <c r="AV52" s="55">
        <f>'[1]Prv-järjestys'!BG174</f>
        <v>6453</v>
      </c>
      <c r="AW52" s="48" t="str">
        <f>'[1]Prv-järjestys'!A174</f>
        <v>000292</v>
      </c>
      <c r="AX52" s="49"/>
      <c r="AY52" s="47"/>
      <c r="AZ52" s="50" t="s">
        <v>142</v>
      </c>
      <c r="BA52" s="47" t="s">
        <v>143</v>
      </c>
      <c r="BB52" s="50" t="s">
        <v>151</v>
      </c>
      <c r="BC52" s="50" t="s">
        <v>152</v>
      </c>
      <c r="BD52" s="47">
        <v>2</v>
      </c>
      <c r="BE52" s="47">
        <v>1</v>
      </c>
    </row>
    <row r="53" spans="1:57" x14ac:dyDescent="0.25">
      <c r="A53" s="47" t="str">
        <f>'[1]Prv-järjestys'!B80</f>
        <v>Hollola</v>
      </c>
      <c r="B53" s="16">
        <f>'[1]Prv-järjestys'!K80</f>
        <v>11336.939999999999</v>
      </c>
      <c r="C53" s="17">
        <f>'[1]Prv-järjestys'!L80</f>
        <v>24408.05</v>
      </c>
      <c r="D53" s="16">
        <f>'[1]Prv-järjestys'!M80</f>
        <v>0</v>
      </c>
      <c r="E53" s="16">
        <f>'[1]Prv-järjestys'!N80</f>
        <v>3235</v>
      </c>
      <c r="F53" s="15">
        <f>'[1]Prv-järjestys'!O80</f>
        <v>8601.52</v>
      </c>
      <c r="G53" s="18">
        <f>'[1]Prv-järjestys'!P80</f>
        <v>2770</v>
      </c>
      <c r="H53" s="16">
        <f>'[1]Prv-järjestys'!Q80</f>
        <v>60038.73</v>
      </c>
      <c r="I53" s="15">
        <f>'[1]Prv-järjestys'!R80</f>
        <v>22803</v>
      </c>
      <c r="J53" s="19">
        <f>'[1]Prv-järjestys'!S80</f>
        <v>133193.24</v>
      </c>
      <c r="K53" s="16">
        <f>'[1]Prv-järjestys'!T80</f>
        <v>11469.619999999999</v>
      </c>
      <c r="L53" s="17">
        <f>'[1]Prv-järjestys'!U80</f>
        <v>600.49</v>
      </c>
      <c r="M53" s="16">
        <f>'[1]Prv-järjestys'!V80</f>
        <v>0</v>
      </c>
      <c r="N53" s="17">
        <f>'[1]Prv-järjestys'!W80</f>
        <v>1662.14</v>
      </c>
      <c r="O53" s="15">
        <f>'[1]Prv-järjestys'!X80</f>
        <v>7686.7099999999991</v>
      </c>
      <c r="P53" s="20">
        <f>'[1]Prv-järjestys'!Y80</f>
        <v>4485.75</v>
      </c>
      <c r="Q53" s="16">
        <f>'[1]Prv-järjestys'!Z80</f>
        <v>6229.98</v>
      </c>
      <c r="R53" s="15">
        <f>'[1]Prv-järjestys'!AA80</f>
        <v>16916.227268141309</v>
      </c>
      <c r="S53" s="19">
        <f>'[1]Prv-järjestys'!AB80</f>
        <v>49050.917268141304</v>
      </c>
      <c r="T53" s="16">
        <f>'[1]Prv-järjestys'!AE80</f>
        <v>34529.369999999995</v>
      </c>
      <c r="U53" s="17">
        <f>'[1]Prv-järjestys'!AF80</f>
        <v>8745</v>
      </c>
      <c r="V53" s="16">
        <f>'[1]Prv-järjestys'!AG80</f>
        <v>0</v>
      </c>
      <c r="W53" s="17">
        <f>'[1]Prv-järjestys'!AH80</f>
        <v>2465</v>
      </c>
      <c r="X53" s="15">
        <f>'[1]Prv-järjestys'!AI80</f>
        <v>10879</v>
      </c>
      <c r="Y53" s="21">
        <f>'[1]Prv-järjestys'!AJ80</f>
        <v>9427</v>
      </c>
      <c r="Z53" s="16">
        <f>'[1]Prv-järjestys'!AK80</f>
        <v>7998</v>
      </c>
      <c r="AA53" s="15">
        <f>'[1]Prv-järjestys'!AL80</f>
        <v>30000</v>
      </c>
      <c r="AB53" s="19">
        <f>'[1]Prv-järjestys'!AM80</f>
        <v>104043.37</v>
      </c>
      <c r="AC53" s="16">
        <f>'[1]Prv-järjestys'!AN80</f>
        <v>0</v>
      </c>
      <c r="AD53" s="16">
        <f>'[1]Prv-järjestys'!AO80</f>
        <v>0</v>
      </c>
      <c r="AE53" s="16">
        <f>'[1]Prv-järjestys'!AP80</f>
        <v>0</v>
      </c>
      <c r="AF53" s="17">
        <f>'[1]Prv-järjestys'!AQ80</f>
        <v>0</v>
      </c>
      <c r="AG53" s="15">
        <f>'[1]Prv-järjestys'!AR80</f>
        <v>0</v>
      </c>
      <c r="AH53" s="16">
        <f>'[1]Prv-järjestys'!AS80</f>
        <v>0</v>
      </c>
      <c r="AI53" s="16">
        <f>'[1]Prv-järjestys'!AT80</f>
        <v>50472.29</v>
      </c>
      <c r="AJ53" s="15">
        <f>'[1]Prv-järjestys'!AU80</f>
        <v>0</v>
      </c>
      <c r="AK53" s="19">
        <f>'[1]Prv-järjestys'!AV80</f>
        <v>50472.29</v>
      </c>
      <c r="AL53" s="15">
        <f>'[1]Prv-järjestys'!AW80</f>
        <v>57335.929999999993</v>
      </c>
      <c r="AM53" s="15">
        <f>'[1]Prv-järjestys'!AX80</f>
        <v>33753.54</v>
      </c>
      <c r="AN53" s="15">
        <f>'[1]Prv-järjestys'!AY80</f>
        <v>0</v>
      </c>
      <c r="AO53" s="15">
        <f>'[1]Prv-järjestys'!AZ80</f>
        <v>7362.14</v>
      </c>
      <c r="AP53" s="15">
        <f>'[1]Prv-järjestys'!BA80</f>
        <v>27167.23</v>
      </c>
      <c r="AQ53" s="15">
        <f>'[1]Prv-järjestys'!BB80</f>
        <v>16682.75</v>
      </c>
      <c r="AR53" s="15">
        <f>'[1]Prv-järjestys'!BC80</f>
        <v>124739</v>
      </c>
      <c r="AS53" s="15">
        <f>'[1]Prv-järjestys'!BD80</f>
        <v>69719.227268141316</v>
      </c>
      <c r="AT53" s="19">
        <f>'[1]Prv-järjestys'!BE80</f>
        <v>336759.81726814131</v>
      </c>
      <c r="AU53" s="22">
        <f>'[1]Prv-järjestys'!BF80</f>
        <v>40.539282203941411</v>
      </c>
      <c r="AV53" s="55">
        <f>'[1]Prv-järjestys'!BG80</f>
        <v>8307</v>
      </c>
      <c r="AW53" s="48" t="str">
        <f>'[1]Prv-järjestys'!A80</f>
        <v>000138</v>
      </c>
      <c r="AX53" s="49"/>
      <c r="AY53" s="47"/>
      <c r="AZ53" s="50" t="s">
        <v>80</v>
      </c>
      <c r="BA53" s="47" t="s">
        <v>81</v>
      </c>
      <c r="BB53" s="50" t="s">
        <v>82</v>
      </c>
      <c r="BC53" s="50" t="s">
        <v>83</v>
      </c>
      <c r="BD53" s="47">
        <v>2</v>
      </c>
      <c r="BE53" s="47">
        <v>1</v>
      </c>
    </row>
    <row r="54" spans="1:57" x14ac:dyDescent="0.25">
      <c r="A54" s="47" t="str">
        <f>'[1]Prv-järjestys'!B255</f>
        <v>Honkajoki</v>
      </c>
      <c r="B54" s="16">
        <f>'[1]Prv-järjestys'!K255</f>
        <v>328.11</v>
      </c>
      <c r="C54" s="17">
        <f>'[1]Prv-järjestys'!L255</f>
        <v>30</v>
      </c>
      <c r="D54" s="16">
        <f>'[1]Prv-järjestys'!M255</f>
        <v>0</v>
      </c>
      <c r="E54" s="16">
        <f>'[1]Prv-järjestys'!N255</f>
        <v>0</v>
      </c>
      <c r="F54" s="15">
        <f>'[1]Prv-järjestys'!O255</f>
        <v>15</v>
      </c>
      <c r="G54" s="18">
        <f>'[1]Prv-järjestys'!P255</f>
        <v>160</v>
      </c>
      <c r="H54" s="16">
        <f>'[1]Prv-järjestys'!Q255</f>
        <v>360</v>
      </c>
      <c r="I54" s="15">
        <f>'[1]Prv-järjestys'!R255</f>
        <v>658</v>
      </c>
      <c r="J54" s="19">
        <f>'[1]Prv-järjestys'!S255</f>
        <v>1551.1100000000001</v>
      </c>
      <c r="K54" s="16">
        <f>'[1]Prv-järjestys'!T255</f>
        <v>3211.67</v>
      </c>
      <c r="L54" s="17">
        <f>'[1]Prv-järjestys'!U255</f>
        <v>2110.17</v>
      </c>
      <c r="M54" s="16">
        <f>'[1]Prv-järjestys'!V255</f>
        <v>0</v>
      </c>
      <c r="N54" s="17">
        <f>'[1]Prv-järjestys'!W255</f>
        <v>44.8</v>
      </c>
      <c r="O54" s="15">
        <f>'[1]Prv-järjestys'!X255</f>
        <v>124.6</v>
      </c>
      <c r="P54" s="20">
        <f>'[1]Prv-järjestys'!Y255</f>
        <v>12.85</v>
      </c>
      <c r="Q54" s="16">
        <f>'[1]Prv-järjestys'!Z255</f>
        <v>0</v>
      </c>
      <c r="R54" s="15">
        <f>'[1]Prv-järjestys'!AA255</f>
        <v>2552.1683666500703</v>
      </c>
      <c r="S54" s="19">
        <f>'[1]Prv-järjestys'!AB255</f>
        <v>8056.2583666500714</v>
      </c>
      <c r="T54" s="16">
        <f>'[1]Prv-järjestys'!AE255</f>
        <v>2000</v>
      </c>
      <c r="U54" s="17">
        <f>'[1]Prv-järjestys'!AF255</f>
        <v>2000</v>
      </c>
      <c r="V54" s="16">
        <f>'[1]Prv-järjestys'!AG255</f>
        <v>0</v>
      </c>
      <c r="W54" s="17">
        <f>'[1]Prv-järjestys'!AH255</f>
        <v>600</v>
      </c>
      <c r="X54" s="15">
        <f>'[1]Prv-järjestys'!AI255</f>
        <v>0</v>
      </c>
      <c r="Y54" s="21">
        <f>'[1]Prv-järjestys'!AJ255</f>
        <v>0</v>
      </c>
      <c r="Z54" s="16">
        <f>'[1]Prv-järjestys'!AK255</f>
        <v>400</v>
      </c>
      <c r="AA54" s="15">
        <f>'[1]Prv-järjestys'!AL255</f>
        <v>0</v>
      </c>
      <c r="AB54" s="19">
        <f>'[1]Prv-järjestys'!AM255</f>
        <v>5000</v>
      </c>
      <c r="AC54" s="16">
        <f>'[1]Prv-järjestys'!AN255</f>
        <v>0</v>
      </c>
      <c r="AD54" s="16">
        <f>'[1]Prv-järjestys'!AO255</f>
        <v>0</v>
      </c>
      <c r="AE54" s="16">
        <f>'[1]Prv-järjestys'!AP255</f>
        <v>0</v>
      </c>
      <c r="AF54" s="17">
        <f>'[1]Prv-järjestys'!AQ255</f>
        <v>0</v>
      </c>
      <c r="AG54" s="15">
        <f>'[1]Prv-järjestys'!AR255</f>
        <v>0</v>
      </c>
      <c r="AH54" s="16">
        <f>'[1]Prv-järjestys'!AS255</f>
        <v>0</v>
      </c>
      <c r="AI54" s="16">
        <f>'[1]Prv-järjestys'!AT255</f>
        <v>0</v>
      </c>
      <c r="AJ54" s="15">
        <f>'[1]Prv-järjestys'!AU255</f>
        <v>0</v>
      </c>
      <c r="AK54" s="19">
        <f>'[1]Prv-järjestys'!AV255</f>
        <v>0</v>
      </c>
      <c r="AL54" s="15">
        <f>'[1]Prv-järjestys'!AW255</f>
        <v>5539.7800000000007</v>
      </c>
      <c r="AM54" s="15">
        <f>'[1]Prv-järjestys'!AX255</f>
        <v>4140.17</v>
      </c>
      <c r="AN54" s="15">
        <f>'[1]Prv-järjestys'!AY255</f>
        <v>0</v>
      </c>
      <c r="AO54" s="15">
        <f>'[1]Prv-järjestys'!AZ255</f>
        <v>644.79999999999995</v>
      </c>
      <c r="AP54" s="15">
        <f>'[1]Prv-järjestys'!BA255</f>
        <v>139.6</v>
      </c>
      <c r="AQ54" s="15">
        <f>'[1]Prv-järjestys'!BB255</f>
        <v>172.85</v>
      </c>
      <c r="AR54" s="15">
        <f>'[1]Prv-järjestys'!BC255</f>
        <v>760</v>
      </c>
      <c r="AS54" s="15">
        <f>'[1]Prv-järjestys'!BD255</f>
        <v>3210.1683666500703</v>
      </c>
      <c r="AT54" s="19">
        <f>'[1]Prv-järjestys'!BE255</f>
        <v>14607.368366650071</v>
      </c>
      <c r="AU54" s="22">
        <f>'[1]Prv-järjestys'!BF255</f>
        <v>2.4353731855035132</v>
      </c>
      <c r="AV54" s="55">
        <f>'[1]Prv-järjestys'!BG255</f>
        <v>5998</v>
      </c>
      <c r="AW54" s="48" t="str">
        <f>'[1]Prv-järjestys'!A255</f>
        <v>000423</v>
      </c>
      <c r="AX54" s="49"/>
      <c r="AY54" s="47"/>
      <c r="AZ54" s="50" t="s">
        <v>182</v>
      </c>
      <c r="BA54" s="47" t="s">
        <v>183</v>
      </c>
      <c r="BB54" s="50" t="s">
        <v>188</v>
      </c>
      <c r="BC54" s="50" t="s">
        <v>189</v>
      </c>
      <c r="BD54" s="47">
        <v>2</v>
      </c>
      <c r="BE54" s="47">
        <v>1</v>
      </c>
    </row>
    <row r="55" spans="1:57" x14ac:dyDescent="0.25">
      <c r="A55" s="47" t="str">
        <f>'[1]Prv-järjestys'!B29</f>
        <v>Huittinen</v>
      </c>
      <c r="B55" s="16">
        <f>'[1]Prv-järjestys'!K29</f>
        <v>1870.3800000000003</v>
      </c>
      <c r="C55" s="17">
        <f>'[1]Prv-järjestys'!L29</f>
        <v>8816.9</v>
      </c>
      <c r="D55" s="16">
        <f>'[1]Prv-järjestys'!M29</f>
        <v>0</v>
      </c>
      <c r="E55" s="16">
        <f>'[1]Prv-järjestys'!N29</f>
        <v>1805</v>
      </c>
      <c r="F55" s="15">
        <f>'[1]Prv-järjestys'!O29</f>
        <v>2566.33</v>
      </c>
      <c r="G55" s="18">
        <f>'[1]Prv-järjestys'!P29</f>
        <v>1280</v>
      </c>
      <c r="H55" s="16">
        <f>'[1]Prv-järjestys'!Q29</f>
        <v>3327</v>
      </c>
      <c r="I55" s="15">
        <f>'[1]Prv-järjestys'!R29</f>
        <v>6224.82</v>
      </c>
      <c r="J55" s="19">
        <f>'[1]Prv-järjestys'!S29</f>
        <v>25890.43</v>
      </c>
      <c r="K55" s="16">
        <f>'[1]Prv-järjestys'!T29</f>
        <v>5792.46</v>
      </c>
      <c r="L55" s="17">
        <f>'[1]Prv-järjestys'!U29</f>
        <v>2096.65</v>
      </c>
      <c r="M55" s="16">
        <f>'[1]Prv-järjestys'!V29</f>
        <v>0</v>
      </c>
      <c r="N55" s="17">
        <f>'[1]Prv-järjestys'!W29</f>
        <v>713.58</v>
      </c>
      <c r="O55" s="15">
        <f>'[1]Prv-järjestys'!X29</f>
        <v>953.23</v>
      </c>
      <c r="P55" s="20">
        <f>'[1]Prv-järjestys'!Y29</f>
        <v>286.7</v>
      </c>
      <c r="Q55" s="16">
        <f>'[1]Prv-järjestys'!Z29</f>
        <v>359.8</v>
      </c>
      <c r="R55" s="15">
        <f>'[1]Prv-järjestys'!AA29</f>
        <v>4801.588491413966</v>
      </c>
      <c r="S55" s="19">
        <f>'[1]Prv-järjestys'!AB29</f>
        <v>15004.008491413966</v>
      </c>
      <c r="T55" s="16">
        <f>'[1]Prv-järjestys'!AE29</f>
        <v>5000</v>
      </c>
      <c r="U55" s="17">
        <f>'[1]Prv-järjestys'!AF29</f>
        <v>8000</v>
      </c>
      <c r="V55" s="16">
        <f>'[1]Prv-järjestys'!AG29</f>
        <v>0</v>
      </c>
      <c r="W55" s="17">
        <f>'[1]Prv-järjestys'!AH29</f>
        <v>0</v>
      </c>
      <c r="X55" s="15">
        <f>'[1]Prv-järjestys'!AI29</f>
        <v>6000</v>
      </c>
      <c r="Y55" s="21">
        <f>'[1]Prv-järjestys'!AJ29</f>
        <v>6000</v>
      </c>
      <c r="Z55" s="16">
        <f>'[1]Prv-järjestys'!AK29</f>
        <v>1000</v>
      </c>
      <c r="AA55" s="15">
        <f>'[1]Prv-järjestys'!AL29</f>
        <v>1000</v>
      </c>
      <c r="AB55" s="19">
        <f>'[1]Prv-järjestys'!AM29</f>
        <v>27000</v>
      </c>
      <c r="AC55" s="16">
        <f>'[1]Prv-järjestys'!AN29</f>
        <v>0</v>
      </c>
      <c r="AD55" s="16">
        <f>'[1]Prv-järjestys'!AO29</f>
        <v>0</v>
      </c>
      <c r="AE55" s="16">
        <f>'[1]Prv-järjestys'!AP29</f>
        <v>0</v>
      </c>
      <c r="AF55" s="17">
        <f>'[1]Prv-järjestys'!AQ29</f>
        <v>0</v>
      </c>
      <c r="AG55" s="15">
        <f>'[1]Prv-järjestys'!AR29</f>
        <v>0</v>
      </c>
      <c r="AH55" s="16">
        <f>'[1]Prv-järjestys'!AS29</f>
        <v>0</v>
      </c>
      <c r="AI55" s="16">
        <f>'[1]Prv-järjestys'!AT29</f>
        <v>0</v>
      </c>
      <c r="AJ55" s="15">
        <f>'[1]Prv-järjestys'!AU29</f>
        <v>0</v>
      </c>
      <c r="AK55" s="19">
        <f>'[1]Prv-järjestys'!AV29</f>
        <v>0</v>
      </c>
      <c r="AL55" s="15">
        <f>'[1]Prv-järjestys'!AW29</f>
        <v>12662.84</v>
      </c>
      <c r="AM55" s="15">
        <f>'[1]Prv-järjestys'!AX29</f>
        <v>18913.55</v>
      </c>
      <c r="AN55" s="15">
        <f>'[1]Prv-järjestys'!AY29</f>
        <v>0</v>
      </c>
      <c r="AO55" s="15">
        <f>'[1]Prv-järjestys'!AZ29</f>
        <v>2518.58</v>
      </c>
      <c r="AP55" s="15">
        <f>'[1]Prv-järjestys'!BA29</f>
        <v>9519.56</v>
      </c>
      <c r="AQ55" s="15">
        <f>'[1]Prv-järjestys'!BB29</f>
        <v>7566.7</v>
      </c>
      <c r="AR55" s="15">
        <f>'[1]Prv-järjestys'!BC29</f>
        <v>4686.8</v>
      </c>
      <c r="AS55" s="15">
        <f>'[1]Prv-järjestys'!BD29</f>
        <v>12026.408491413966</v>
      </c>
      <c r="AT55" s="19">
        <f>'[1]Prv-järjestys'!BE29</f>
        <v>67894.438491413966</v>
      </c>
      <c r="AU55" s="22">
        <f>'[1]Prv-järjestys'!BF29</f>
        <v>22.737588242268576</v>
      </c>
      <c r="AV55" s="55">
        <f>'[1]Prv-järjestys'!BG29</f>
        <v>2986</v>
      </c>
      <c r="AW55" s="48" t="str">
        <f>'[1]Prv-järjestys'!A29</f>
        <v>000042</v>
      </c>
      <c r="AX55" s="49"/>
      <c r="AY55" s="47"/>
      <c r="AZ55" s="50" t="s">
        <v>85</v>
      </c>
      <c r="BA55" s="47" t="s">
        <v>86</v>
      </c>
      <c r="BB55" s="50" t="s">
        <v>89</v>
      </c>
      <c r="BC55" s="50" t="s">
        <v>90</v>
      </c>
      <c r="BD55" s="47">
        <v>1</v>
      </c>
      <c r="BE55" s="47">
        <v>1</v>
      </c>
    </row>
    <row r="56" spans="1:57" x14ac:dyDescent="0.25">
      <c r="A56" s="47" t="str">
        <f>'[1]Prv-järjestys'!B81</f>
        <v>Humppila</v>
      </c>
      <c r="B56" s="16">
        <f>'[1]Prv-järjestys'!K81</f>
        <v>770.34</v>
      </c>
      <c r="C56" s="17">
        <f>'[1]Prv-järjestys'!L81</f>
        <v>0</v>
      </c>
      <c r="D56" s="16">
        <f>'[1]Prv-järjestys'!M81</f>
        <v>0</v>
      </c>
      <c r="E56" s="16">
        <f>'[1]Prv-järjestys'!N81</f>
        <v>155</v>
      </c>
      <c r="F56" s="15">
        <f>'[1]Prv-järjestys'!O81</f>
        <v>228.8</v>
      </c>
      <c r="G56" s="18">
        <f>'[1]Prv-järjestys'!P81</f>
        <v>150</v>
      </c>
      <c r="H56" s="16">
        <f>'[1]Prv-järjestys'!Q81</f>
        <v>96</v>
      </c>
      <c r="I56" s="15">
        <f>'[1]Prv-järjestys'!R81</f>
        <v>933</v>
      </c>
      <c r="J56" s="19">
        <f>'[1]Prv-järjestys'!S81</f>
        <v>2333.1400000000003</v>
      </c>
      <c r="K56" s="16">
        <f>'[1]Prv-järjestys'!T81</f>
        <v>1942.3</v>
      </c>
      <c r="L56" s="17">
        <f>'[1]Prv-järjestys'!U81</f>
        <v>94.4</v>
      </c>
      <c r="M56" s="16">
        <f>'[1]Prv-järjestys'!V81</f>
        <v>0</v>
      </c>
      <c r="N56" s="17">
        <f>'[1]Prv-järjestys'!W81</f>
        <v>124.05</v>
      </c>
      <c r="O56" s="15">
        <f>'[1]Prv-järjestys'!X81</f>
        <v>606.39</v>
      </c>
      <c r="P56" s="20">
        <f>'[1]Prv-järjestys'!Y81</f>
        <v>130.18</v>
      </c>
      <c r="Q56" s="16">
        <f>'[1]Prv-järjestys'!Z81</f>
        <v>704.31</v>
      </c>
      <c r="R56" s="15">
        <f>'[1]Prv-järjestys'!AA81</f>
        <v>1894.2429105828251</v>
      </c>
      <c r="S56" s="19">
        <f>'[1]Prv-järjestys'!AB81</f>
        <v>5495.8729105828243</v>
      </c>
      <c r="T56" s="16">
        <f>'[1]Prv-järjestys'!AE81</f>
        <v>3500</v>
      </c>
      <c r="U56" s="17">
        <f>'[1]Prv-järjestys'!AF81</f>
        <v>0</v>
      </c>
      <c r="V56" s="16">
        <f>'[1]Prv-järjestys'!AG81</f>
        <v>0</v>
      </c>
      <c r="W56" s="17">
        <f>'[1]Prv-järjestys'!AH81</f>
        <v>0</v>
      </c>
      <c r="X56" s="15">
        <f>'[1]Prv-järjestys'!AI81</f>
        <v>1000</v>
      </c>
      <c r="Y56" s="21">
        <f>'[1]Prv-järjestys'!AJ81</f>
        <v>0</v>
      </c>
      <c r="Z56" s="16">
        <f>'[1]Prv-järjestys'!AK81</f>
        <v>1200</v>
      </c>
      <c r="AA56" s="15">
        <f>'[1]Prv-järjestys'!AL81</f>
        <v>800</v>
      </c>
      <c r="AB56" s="19">
        <f>'[1]Prv-järjestys'!AM81</f>
        <v>6500</v>
      </c>
      <c r="AC56" s="16">
        <f>'[1]Prv-järjestys'!AN81</f>
        <v>0</v>
      </c>
      <c r="AD56" s="16">
        <f>'[1]Prv-järjestys'!AO81</f>
        <v>0</v>
      </c>
      <c r="AE56" s="16">
        <f>'[1]Prv-järjestys'!AP81</f>
        <v>0</v>
      </c>
      <c r="AF56" s="17">
        <f>'[1]Prv-järjestys'!AQ81</f>
        <v>0</v>
      </c>
      <c r="AG56" s="15">
        <f>'[1]Prv-järjestys'!AR81</f>
        <v>0</v>
      </c>
      <c r="AH56" s="16">
        <f>'[1]Prv-järjestys'!AS81</f>
        <v>0</v>
      </c>
      <c r="AI56" s="16">
        <f>'[1]Prv-järjestys'!AT81</f>
        <v>0</v>
      </c>
      <c r="AJ56" s="15">
        <f>'[1]Prv-järjestys'!AU81</f>
        <v>0</v>
      </c>
      <c r="AK56" s="19">
        <f>'[1]Prv-järjestys'!AV81</f>
        <v>0</v>
      </c>
      <c r="AL56" s="15">
        <f>'[1]Prv-järjestys'!AW81</f>
        <v>6212.6399999999994</v>
      </c>
      <c r="AM56" s="15">
        <f>'[1]Prv-järjestys'!AX81</f>
        <v>94.4</v>
      </c>
      <c r="AN56" s="15">
        <f>'[1]Prv-järjestys'!AY81</f>
        <v>0</v>
      </c>
      <c r="AO56" s="15">
        <f>'[1]Prv-järjestys'!AZ81</f>
        <v>279.05</v>
      </c>
      <c r="AP56" s="15">
        <f>'[1]Prv-järjestys'!BA81</f>
        <v>1835.19</v>
      </c>
      <c r="AQ56" s="15">
        <f>'[1]Prv-järjestys'!BB81</f>
        <v>280.18</v>
      </c>
      <c r="AR56" s="15">
        <f>'[1]Prv-järjestys'!BC81</f>
        <v>2000.31</v>
      </c>
      <c r="AS56" s="15">
        <f>'[1]Prv-järjestys'!BD81</f>
        <v>3627.2429105828251</v>
      </c>
      <c r="AT56" s="19">
        <f>'[1]Prv-järjestys'!BE81</f>
        <v>14329.012910582824</v>
      </c>
      <c r="AU56" s="22">
        <f>'[1]Prv-järjestys'!BF81</f>
        <v>1.2008894494286644</v>
      </c>
      <c r="AV56" s="55">
        <f>'[1]Prv-järjestys'!BG81</f>
        <v>11932</v>
      </c>
      <c r="AW56" s="48" t="str">
        <f>'[1]Prv-järjestys'!A81</f>
        <v>000139</v>
      </c>
      <c r="AX56" s="49"/>
      <c r="AY56" s="47"/>
      <c r="AZ56" s="50" t="s">
        <v>80</v>
      </c>
      <c r="BA56" s="47" t="s">
        <v>81</v>
      </c>
      <c r="BB56" s="50" t="s">
        <v>106</v>
      </c>
      <c r="BC56" s="50" t="s">
        <v>107</v>
      </c>
      <c r="BD56" s="47">
        <v>2</v>
      </c>
      <c r="BE56" s="47">
        <v>1</v>
      </c>
    </row>
    <row r="57" spans="1:57" x14ac:dyDescent="0.25">
      <c r="A57" s="47" t="str">
        <f>'[1]Prv-järjestys'!B208</f>
        <v>Hyrynsalmi</v>
      </c>
      <c r="B57" s="16">
        <f>'[1]Prv-järjestys'!K208</f>
        <v>737.3</v>
      </c>
      <c r="C57" s="17">
        <f>'[1]Prv-järjestys'!L208</f>
        <v>0</v>
      </c>
      <c r="D57" s="16">
        <f>'[1]Prv-järjestys'!M208</f>
        <v>0</v>
      </c>
      <c r="E57" s="16">
        <f>'[1]Prv-järjestys'!N208</f>
        <v>140</v>
      </c>
      <c r="F57" s="15">
        <f>'[1]Prv-järjestys'!O208</f>
        <v>764.9</v>
      </c>
      <c r="G57" s="18">
        <f>'[1]Prv-järjestys'!P208</f>
        <v>225</v>
      </c>
      <c r="H57" s="16">
        <f>'[1]Prv-järjestys'!Q208</f>
        <v>0</v>
      </c>
      <c r="I57" s="15">
        <f>'[1]Prv-järjestys'!R208</f>
        <v>2613</v>
      </c>
      <c r="J57" s="19">
        <f>'[1]Prv-järjestys'!S208</f>
        <v>4480.2</v>
      </c>
      <c r="K57" s="16">
        <f>'[1]Prv-järjestys'!T208</f>
        <v>3664.85</v>
      </c>
      <c r="L57" s="17">
        <f>'[1]Prv-järjestys'!U208</f>
        <v>99.74</v>
      </c>
      <c r="M57" s="16">
        <f>'[1]Prv-järjestys'!V208</f>
        <v>0</v>
      </c>
      <c r="N57" s="17">
        <f>'[1]Prv-järjestys'!W208</f>
        <v>107.9</v>
      </c>
      <c r="O57" s="15">
        <f>'[1]Prv-järjestys'!X208</f>
        <v>141.10000000000002</v>
      </c>
      <c r="P57" s="20">
        <f>'[1]Prv-järjestys'!Y208</f>
        <v>28.7</v>
      </c>
      <c r="Q57" s="16">
        <f>'[1]Prv-järjestys'!Z208</f>
        <v>80.75</v>
      </c>
      <c r="R57" s="15">
        <f>'[1]Prv-järjestys'!AA208</f>
        <v>2474.8049109743538</v>
      </c>
      <c r="S57" s="19">
        <f>'[1]Prv-järjestys'!AB208</f>
        <v>6597.8449109743524</v>
      </c>
      <c r="T57" s="16">
        <f>'[1]Prv-järjestys'!AE208</f>
        <v>5000</v>
      </c>
      <c r="U57" s="17">
        <f>'[1]Prv-järjestys'!AF208</f>
        <v>0</v>
      </c>
      <c r="V57" s="16">
        <f>'[1]Prv-järjestys'!AG208</f>
        <v>0</v>
      </c>
      <c r="W57" s="17">
        <f>'[1]Prv-järjestys'!AH208</f>
        <v>0</v>
      </c>
      <c r="X57" s="15">
        <f>'[1]Prv-järjestys'!AI208</f>
        <v>0</v>
      </c>
      <c r="Y57" s="21">
        <f>'[1]Prv-järjestys'!AJ208</f>
        <v>0</v>
      </c>
      <c r="Z57" s="16">
        <f>'[1]Prv-järjestys'!AK208</f>
        <v>0</v>
      </c>
      <c r="AA57" s="15">
        <f>'[1]Prv-järjestys'!AL208</f>
        <v>1000</v>
      </c>
      <c r="AB57" s="19">
        <f>'[1]Prv-järjestys'!AM208</f>
        <v>6000</v>
      </c>
      <c r="AC57" s="16">
        <f>'[1]Prv-järjestys'!AN208</f>
        <v>0</v>
      </c>
      <c r="AD57" s="16">
        <f>'[1]Prv-järjestys'!AO208</f>
        <v>0</v>
      </c>
      <c r="AE57" s="16">
        <f>'[1]Prv-järjestys'!AP208</f>
        <v>0</v>
      </c>
      <c r="AF57" s="17">
        <f>'[1]Prv-järjestys'!AQ208</f>
        <v>0</v>
      </c>
      <c r="AG57" s="15">
        <f>'[1]Prv-järjestys'!AR208</f>
        <v>0</v>
      </c>
      <c r="AH57" s="16">
        <f>'[1]Prv-järjestys'!AS208</f>
        <v>0</v>
      </c>
      <c r="AI57" s="16">
        <f>'[1]Prv-järjestys'!AT208</f>
        <v>0</v>
      </c>
      <c r="AJ57" s="15">
        <f>'[1]Prv-järjestys'!AU208</f>
        <v>0</v>
      </c>
      <c r="AK57" s="19">
        <f>'[1]Prv-järjestys'!AV208</f>
        <v>0</v>
      </c>
      <c r="AL57" s="15">
        <f>'[1]Prv-järjestys'!AW208</f>
        <v>9402.15</v>
      </c>
      <c r="AM57" s="15">
        <f>'[1]Prv-järjestys'!AX208</f>
        <v>99.74</v>
      </c>
      <c r="AN57" s="15">
        <f>'[1]Prv-järjestys'!AY208</f>
        <v>0</v>
      </c>
      <c r="AO57" s="15">
        <f>'[1]Prv-järjestys'!AZ208</f>
        <v>247.9</v>
      </c>
      <c r="AP57" s="15">
        <f>'[1]Prv-järjestys'!BA208</f>
        <v>906</v>
      </c>
      <c r="AQ57" s="15">
        <f>'[1]Prv-järjestys'!BB208</f>
        <v>253.7</v>
      </c>
      <c r="AR57" s="15">
        <f>'[1]Prv-järjestys'!BC208</f>
        <v>80.75</v>
      </c>
      <c r="AS57" s="15">
        <f>'[1]Prv-järjestys'!BD208</f>
        <v>6087.8049109743533</v>
      </c>
      <c r="AT57" s="19">
        <f>'[1]Prv-järjestys'!BE208</f>
        <v>17078.044910974353</v>
      </c>
      <c r="AU57" s="22">
        <f>'[1]Prv-järjestys'!BF208</f>
        <v>0.41261282703489621</v>
      </c>
      <c r="AV57" s="55">
        <f>'[1]Prv-järjestys'!BG208</f>
        <v>41390</v>
      </c>
      <c r="AW57" s="48" t="str">
        <f>'[1]Prv-järjestys'!A208</f>
        <v>000353</v>
      </c>
      <c r="AX57" s="49"/>
      <c r="AY57" s="47"/>
      <c r="AZ57" s="50" t="s">
        <v>165</v>
      </c>
      <c r="BA57" s="47" t="s">
        <v>166</v>
      </c>
      <c r="BB57" s="50" t="s">
        <v>171</v>
      </c>
      <c r="BC57" s="50" t="s">
        <v>172</v>
      </c>
      <c r="BD57" s="47">
        <v>2</v>
      </c>
      <c r="BE57" s="47">
        <v>1</v>
      </c>
    </row>
    <row r="58" spans="1:57" x14ac:dyDescent="0.25">
      <c r="A58" s="47" t="str">
        <f>'[1]Prv-järjestys'!B8</f>
        <v>Hyvinkää</v>
      </c>
      <c r="B58" s="16">
        <f>'[1]Prv-järjestys'!K8</f>
        <v>33184.86</v>
      </c>
      <c r="C58" s="17">
        <f>'[1]Prv-järjestys'!L8</f>
        <v>21932.27</v>
      </c>
      <c r="D58" s="16">
        <f>'[1]Prv-järjestys'!M8</f>
        <v>0</v>
      </c>
      <c r="E58" s="16">
        <f>'[1]Prv-järjestys'!N8</f>
        <v>2863</v>
      </c>
      <c r="F58" s="15">
        <f>'[1]Prv-järjestys'!O8</f>
        <v>23596.1</v>
      </c>
      <c r="G58" s="18">
        <f>'[1]Prv-järjestys'!P8</f>
        <v>13835</v>
      </c>
      <c r="H58" s="16">
        <f>'[1]Prv-järjestys'!Q8</f>
        <v>22459.9</v>
      </c>
      <c r="I58" s="15">
        <f>'[1]Prv-järjestys'!R8</f>
        <v>54786.25</v>
      </c>
      <c r="J58" s="19">
        <f>'[1]Prv-järjestys'!S8</f>
        <v>172657.38</v>
      </c>
      <c r="K58" s="16">
        <f>'[1]Prv-järjestys'!T8</f>
        <v>36217.71</v>
      </c>
      <c r="L58" s="17">
        <f>'[1]Prv-järjestys'!U8</f>
        <v>13995.44</v>
      </c>
      <c r="M58" s="16">
        <f>'[1]Prv-järjestys'!V8</f>
        <v>0</v>
      </c>
      <c r="N58" s="17">
        <f>'[1]Prv-järjestys'!W8</f>
        <v>9190.81</v>
      </c>
      <c r="O58" s="15">
        <f>'[1]Prv-järjestys'!X8</f>
        <v>15088.439999999999</v>
      </c>
      <c r="P58" s="20">
        <f>'[1]Prv-järjestys'!Y8</f>
        <v>10949</v>
      </c>
      <c r="Q58" s="16">
        <f>'[1]Prv-järjestys'!Z8</f>
        <v>21518.67</v>
      </c>
      <c r="R58" s="15">
        <f>'[1]Prv-järjestys'!AA8</f>
        <v>16513.372593702115</v>
      </c>
      <c r="S58" s="19">
        <f>'[1]Prv-järjestys'!AB8</f>
        <v>123473.44259370212</v>
      </c>
      <c r="T58" s="16">
        <f>'[1]Prv-järjestys'!AE8</f>
        <v>48589</v>
      </c>
      <c r="U58" s="17">
        <f>'[1]Prv-järjestys'!AF8</f>
        <v>24319</v>
      </c>
      <c r="V58" s="16">
        <f>'[1]Prv-järjestys'!AG8</f>
        <v>0</v>
      </c>
      <c r="W58" s="17">
        <f>'[1]Prv-järjestys'!AH8</f>
        <v>8357</v>
      </c>
      <c r="X58" s="15">
        <f>'[1]Prv-järjestys'!AI8</f>
        <v>28756</v>
      </c>
      <c r="Y58" s="21">
        <f>'[1]Prv-järjestys'!AJ8</f>
        <v>16113</v>
      </c>
      <c r="Z58" s="16">
        <f>'[1]Prv-järjestys'!AK8</f>
        <v>40666</v>
      </c>
      <c r="AA58" s="15">
        <f>'[1]Prv-järjestys'!AL8</f>
        <v>27800</v>
      </c>
      <c r="AB58" s="19">
        <f>'[1]Prv-järjestys'!AM8</f>
        <v>194600</v>
      </c>
      <c r="AC58" s="16">
        <f>'[1]Prv-järjestys'!AN8</f>
        <v>0</v>
      </c>
      <c r="AD58" s="16">
        <f>'[1]Prv-järjestys'!AO8</f>
        <v>0</v>
      </c>
      <c r="AE58" s="16">
        <f>'[1]Prv-järjestys'!AP8</f>
        <v>0</v>
      </c>
      <c r="AF58" s="17">
        <f>'[1]Prv-järjestys'!AQ8</f>
        <v>0</v>
      </c>
      <c r="AG58" s="15">
        <f>'[1]Prv-järjestys'!AR8</f>
        <v>0</v>
      </c>
      <c r="AH58" s="16">
        <f>'[1]Prv-järjestys'!AS8</f>
        <v>0</v>
      </c>
      <c r="AI58" s="16">
        <f>'[1]Prv-järjestys'!AT8</f>
        <v>0</v>
      </c>
      <c r="AJ58" s="15">
        <f>'[1]Prv-järjestys'!AU8</f>
        <v>0</v>
      </c>
      <c r="AK58" s="19">
        <f>'[1]Prv-järjestys'!AV8</f>
        <v>0</v>
      </c>
      <c r="AL58" s="15">
        <f>'[1]Prv-järjestys'!AW8</f>
        <v>117991.57</v>
      </c>
      <c r="AM58" s="15">
        <f>'[1]Prv-järjestys'!AX8</f>
        <v>60246.71</v>
      </c>
      <c r="AN58" s="15">
        <f>'[1]Prv-järjestys'!AY8</f>
        <v>0</v>
      </c>
      <c r="AO58" s="15">
        <f>'[1]Prv-järjestys'!AZ8</f>
        <v>20410.809999999998</v>
      </c>
      <c r="AP58" s="15">
        <f>'[1]Prv-järjestys'!BA8</f>
        <v>67440.539999999994</v>
      </c>
      <c r="AQ58" s="15">
        <f>'[1]Prv-järjestys'!BB8</f>
        <v>40897</v>
      </c>
      <c r="AR58" s="15">
        <f>'[1]Prv-järjestys'!BC8</f>
        <v>84644.57</v>
      </c>
      <c r="AS58" s="15">
        <f>'[1]Prv-järjestys'!BD8</f>
        <v>99099.622593702108</v>
      </c>
      <c r="AT58" s="19">
        <f>'[1]Prv-järjestys'!BE8</f>
        <v>490730.82259370212</v>
      </c>
      <c r="AU58" s="22">
        <f>'[1]Prv-järjestys'!BF8</f>
        <v>576.65196544500839</v>
      </c>
      <c r="AV58" s="55">
        <f>'[1]Prv-järjestys'!BG8</f>
        <v>851</v>
      </c>
      <c r="AW58" s="48" t="str">
        <f>'[1]Prv-järjestys'!A8</f>
        <v>000010</v>
      </c>
      <c r="AX58" s="49"/>
      <c r="AY58" s="47"/>
      <c r="AZ58" s="50" t="s">
        <v>60</v>
      </c>
      <c r="BA58" s="47" t="s">
        <v>61</v>
      </c>
      <c r="BB58" s="50" t="s">
        <v>72</v>
      </c>
      <c r="BC58" s="50" t="s">
        <v>73</v>
      </c>
      <c r="BD58" s="47">
        <v>1</v>
      </c>
      <c r="BE58" s="47">
        <v>1</v>
      </c>
    </row>
    <row r="59" spans="1:57" x14ac:dyDescent="0.25">
      <c r="A59" s="47" t="str">
        <f>'[1]Prv-järjestys'!B350</f>
        <v>Hämeenkylä</v>
      </c>
      <c r="B59" s="16">
        <f>'[1]Prv-järjestys'!K350</f>
        <v>4943.71</v>
      </c>
      <c r="C59" s="17">
        <f>'[1]Prv-järjestys'!L350</f>
        <v>1795.96</v>
      </c>
      <c r="D59" s="16">
        <f>'[1]Prv-järjestys'!M350</f>
        <v>0</v>
      </c>
      <c r="E59" s="16">
        <f>'[1]Prv-järjestys'!N350</f>
        <v>4903</v>
      </c>
      <c r="F59" s="15">
        <f>'[1]Prv-järjestys'!O350</f>
        <v>5041.21</v>
      </c>
      <c r="G59" s="43">
        <f>'[1]Prv-järjestys'!P350</f>
        <v>7950</v>
      </c>
      <c r="H59" s="16">
        <f>'[1]Prv-järjestys'!Q350</f>
        <v>24305</v>
      </c>
      <c r="I59" s="15">
        <f>'[1]Prv-järjestys'!R350</f>
        <v>24225.019999999997</v>
      </c>
      <c r="J59" s="19">
        <f>'[1]Prv-järjestys'!S350</f>
        <v>73163.899999999994</v>
      </c>
      <c r="K59" s="16">
        <f>'[1]Prv-järjestys'!T350</f>
        <v>5644.6500000000005</v>
      </c>
      <c r="L59" s="17">
        <f>'[1]Prv-järjestys'!U350</f>
        <v>5447.51</v>
      </c>
      <c r="M59" s="16">
        <f>'[1]Prv-järjestys'!V350</f>
        <v>0</v>
      </c>
      <c r="N59" s="17">
        <f>'[1]Prv-järjestys'!W350</f>
        <v>261.98</v>
      </c>
      <c r="O59" s="15">
        <f>'[1]Prv-järjestys'!X350</f>
        <v>10044.89</v>
      </c>
      <c r="P59" s="43">
        <f>'[1]Prv-järjestys'!Y350</f>
        <v>4308.67</v>
      </c>
      <c r="Q59" s="16">
        <f>'[1]Prv-järjestys'!Z350</f>
        <v>507.91</v>
      </c>
      <c r="R59" s="15">
        <f>'[1]Prv-järjestys'!AA350</f>
        <v>9002.2064627139953</v>
      </c>
      <c r="S59" s="19">
        <f>'[1]Prv-järjestys'!AB350</f>
        <v>35217.816462713992</v>
      </c>
      <c r="T59" s="16">
        <f>'[1]Prv-järjestys'!AE350</f>
        <v>17172.37</v>
      </c>
      <c r="U59" s="17">
        <f>'[1]Prv-järjestys'!AF350</f>
        <v>7854.24</v>
      </c>
      <c r="V59" s="16">
        <f>'[1]Prv-järjestys'!AG350</f>
        <v>0</v>
      </c>
      <c r="W59" s="17">
        <f>'[1]Prv-järjestys'!AH350</f>
        <v>1807.3</v>
      </c>
      <c r="X59" s="15">
        <f>'[1]Prv-järjestys'!AI350</f>
        <v>13848.871154048094</v>
      </c>
      <c r="Y59" s="43">
        <f>'[1]Prv-järjestys'!AJ350</f>
        <v>7000</v>
      </c>
      <c r="Z59" s="16">
        <f>'[1]Prv-järjestys'!AK350</f>
        <v>9876.2800000000007</v>
      </c>
      <c r="AA59" s="15">
        <f>'[1]Prv-järjestys'!AL350</f>
        <v>6389.86</v>
      </c>
      <c r="AB59" s="19">
        <f>'[1]Prv-järjestys'!AM350</f>
        <v>63948.92115404809</v>
      </c>
      <c r="AC59" s="16">
        <f>'[1]Prv-järjestys'!AN350</f>
        <v>1642</v>
      </c>
      <c r="AD59" s="16">
        <f>'[1]Prv-järjestys'!AO350</f>
        <v>0</v>
      </c>
      <c r="AE59" s="16">
        <f>'[1]Prv-järjestys'!AP350</f>
        <v>0</v>
      </c>
      <c r="AF59" s="17">
        <f>'[1]Prv-järjestys'!AQ350</f>
        <v>0</v>
      </c>
      <c r="AG59" s="15">
        <f>'[1]Prv-järjestys'!AR350</f>
        <v>0</v>
      </c>
      <c r="AH59" s="43">
        <f>'[1]Prv-järjestys'!AS350</f>
        <v>0</v>
      </c>
      <c r="AI59" s="16">
        <f>'[1]Prv-järjestys'!AT350</f>
        <v>0</v>
      </c>
      <c r="AJ59" s="15">
        <f>'[1]Prv-järjestys'!AU350</f>
        <v>0</v>
      </c>
      <c r="AK59" s="19">
        <f>'[1]Prv-järjestys'!AV350</f>
        <v>1642</v>
      </c>
      <c r="AL59" s="15">
        <f>'[1]Prv-järjestys'!AW350</f>
        <v>29402.73</v>
      </c>
      <c r="AM59" s="15">
        <f>'[1]Prv-järjestys'!AX350</f>
        <v>15097.71</v>
      </c>
      <c r="AN59" s="15">
        <f>'[1]Prv-järjestys'!AY350</f>
        <v>0</v>
      </c>
      <c r="AO59" s="15">
        <f>'[1]Prv-järjestys'!AZ350</f>
        <v>6972.28</v>
      </c>
      <c r="AP59" s="15">
        <f>'[1]Prv-järjestys'!BA350</f>
        <v>28934.971154048093</v>
      </c>
      <c r="AQ59" s="15">
        <f>'[1]Prv-järjestys'!BB350</f>
        <v>19258.669999999998</v>
      </c>
      <c r="AR59" s="15">
        <f>'[1]Prv-järjestys'!BC350</f>
        <v>34689.19</v>
      </c>
      <c r="AS59" s="15">
        <f>'[1]Prv-järjestys'!BD350</f>
        <v>39617.086462713996</v>
      </c>
      <c r="AT59" s="19">
        <f>'[1]Prv-järjestys'!BE350</f>
        <v>173972.63761676208</v>
      </c>
      <c r="AU59" s="22">
        <f>'[1]Prv-järjestys'!BF350</f>
        <v>14.998934185426508</v>
      </c>
      <c r="AV59" s="56">
        <f>'[1]Prv-järjestys'!BG350</f>
        <v>11599</v>
      </c>
      <c r="AW59" s="48" t="str">
        <f>'[1]Prv-järjestys'!A350</f>
        <v>000582</v>
      </c>
      <c r="AX59" s="49" t="s">
        <v>69</v>
      </c>
      <c r="AY59" s="47" t="s">
        <v>259</v>
      </c>
      <c r="AZ59" s="50" t="s">
        <v>55</v>
      </c>
      <c r="BA59" s="47" t="s">
        <v>56</v>
      </c>
      <c r="BB59" s="50" t="s">
        <v>70</v>
      </c>
      <c r="BC59" s="50" t="s">
        <v>71</v>
      </c>
      <c r="BD59" s="47">
        <v>1</v>
      </c>
      <c r="BE59" s="47">
        <v>2</v>
      </c>
    </row>
    <row r="60" spans="1:57" x14ac:dyDescent="0.25">
      <c r="A60" s="47" t="str">
        <f>'[1]Prv-järjestys'!B82</f>
        <v>Hämeenkyrö</v>
      </c>
      <c r="B60" s="16">
        <f>'[1]Prv-järjestys'!K82</f>
        <v>2197.4499999999998</v>
      </c>
      <c r="C60" s="17">
        <f>'[1]Prv-järjestys'!L82</f>
        <v>6128.7</v>
      </c>
      <c r="D60" s="16">
        <f>'[1]Prv-järjestys'!M82</f>
        <v>0</v>
      </c>
      <c r="E60" s="16">
        <f>'[1]Prv-järjestys'!N82</f>
        <v>4493</v>
      </c>
      <c r="F60" s="15">
        <f>'[1]Prv-järjestys'!O82</f>
        <v>12191.1</v>
      </c>
      <c r="G60" s="18">
        <f>'[1]Prv-järjestys'!P82</f>
        <v>3374</v>
      </c>
      <c r="H60" s="16">
        <f>'[1]Prv-järjestys'!Q82</f>
        <v>10064.950000000001</v>
      </c>
      <c r="I60" s="15">
        <f>'[1]Prv-järjestys'!R82</f>
        <v>12150.64</v>
      </c>
      <c r="J60" s="19">
        <f>'[1]Prv-järjestys'!S82</f>
        <v>50599.839999999997</v>
      </c>
      <c r="K60" s="16">
        <f>'[1]Prv-järjestys'!T82</f>
        <v>10004.769999999999</v>
      </c>
      <c r="L60" s="17">
        <f>'[1]Prv-järjestys'!U82</f>
        <v>2330.87</v>
      </c>
      <c r="M60" s="16">
        <f>'[1]Prv-järjestys'!V82</f>
        <v>0</v>
      </c>
      <c r="N60" s="17">
        <f>'[1]Prv-järjestys'!W82</f>
        <v>586.55999999999995</v>
      </c>
      <c r="O60" s="15">
        <f>'[1]Prv-järjestys'!X82</f>
        <v>3216.77</v>
      </c>
      <c r="P60" s="20">
        <f>'[1]Prv-järjestys'!Y82</f>
        <v>2222.84</v>
      </c>
      <c r="Q60" s="16">
        <f>'[1]Prv-järjestys'!Z82</f>
        <v>2020.37</v>
      </c>
      <c r="R60" s="15">
        <f>'[1]Prv-järjestys'!AA82</f>
        <v>5004.0973770189612</v>
      </c>
      <c r="S60" s="19">
        <f>'[1]Prv-järjestys'!AB82</f>
        <v>25386.27737701896</v>
      </c>
      <c r="T60" s="16">
        <f>'[1]Prv-järjestys'!AE82</f>
        <v>8200</v>
      </c>
      <c r="U60" s="17">
        <f>'[1]Prv-järjestys'!AF82</f>
        <v>6600</v>
      </c>
      <c r="V60" s="16">
        <f>'[1]Prv-järjestys'!AG82</f>
        <v>0</v>
      </c>
      <c r="W60" s="17">
        <f>'[1]Prv-järjestys'!AH82</f>
        <v>0</v>
      </c>
      <c r="X60" s="15">
        <f>'[1]Prv-järjestys'!AI82</f>
        <v>10000</v>
      </c>
      <c r="Y60" s="21">
        <f>'[1]Prv-järjestys'!AJ82</f>
        <v>5000</v>
      </c>
      <c r="Z60" s="16">
        <f>'[1]Prv-järjestys'!AK82</f>
        <v>5000</v>
      </c>
      <c r="AA60" s="15">
        <f>'[1]Prv-järjestys'!AL82</f>
        <v>0</v>
      </c>
      <c r="AB60" s="19">
        <f>'[1]Prv-järjestys'!AM82</f>
        <v>34800</v>
      </c>
      <c r="AC60" s="16">
        <f>'[1]Prv-järjestys'!AN82</f>
        <v>1190</v>
      </c>
      <c r="AD60" s="16">
        <f>'[1]Prv-järjestys'!AO82</f>
        <v>0</v>
      </c>
      <c r="AE60" s="16">
        <f>'[1]Prv-järjestys'!AP82</f>
        <v>0</v>
      </c>
      <c r="AF60" s="17">
        <f>'[1]Prv-järjestys'!AQ82</f>
        <v>0</v>
      </c>
      <c r="AG60" s="15">
        <f>'[1]Prv-järjestys'!AR82</f>
        <v>0</v>
      </c>
      <c r="AH60" s="16">
        <f>'[1]Prv-järjestys'!AS82</f>
        <v>0</v>
      </c>
      <c r="AI60" s="16">
        <f>'[1]Prv-järjestys'!AT82</f>
        <v>0</v>
      </c>
      <c r="AJ60" s="15">
        <f>'[1]Prv-järjestys'!AU82</f>
        <v>0</v>
      </c>
      <c r="AK60" s="19">
        <f>'[1]Prv-järjestys'!AV82</f>
        <v>1190</v>
      </c>
      <c r="AL60" s="15">
        <f>'[1]Prv-järjestys'!AW82</f>
        <v>21592.219999999998</v>
      </c>
      <c r="AM60" s="15">
        <f>'[1]Prv-järjestys'!AX82</f>
        <v>15059.57</v>
      </c>
      <c r="AN60" s="15">
        <f>'[1]Prv-järjestys'!AY82</f>
        <v>0</v>
      </c>
      <c r="AO60" s="15">
        <f>'[1]Prv-järjestys'!AZ82</f>
        <v>5079.5599999999995</v>
      </c>
      <c r="AP60" s="15">
        <f>'[1]Prv-järjestys'!BA82</f>
        <v>25407.870000000003</v>
      </c>
      <c r="AQ60" s="15">
        <f>'[1]Prv-järjestys'!BB82</f>
        <v>10596.84</v>
      </c>
      <c r="AR60" s="15">
        <f>'[1]Prv-järjestys'!BC82</f>
        <v>17085.32</v>
      </c>
      <c r="AS60" s="15">
        <f>'[1]Prv-järjestys'!BD82</f>
        <v>17154.737377018959</v>
      </c>
      <c r="AT60" s="19">
        <f>'[1]Prv-järjestys'!BE82</f>
        <v>111976.11737701896</v>
      </c>
      <c r="AU60" s="22">
        <f>'[1]Prv-järjestys'!BF82</f>
        <v>7.0270547459691848</v>
      </c>
      <c r="AV60" s="55">
        <f>'[1]Prv-järjestys'!BG82</f>
        <v>15935</v>
      </c>
      <c r="AW60" s="48" t="str">
        <f>'[1]Prv-järjestys'!A82</f>
        <v>000140</v>
      </c>
      <c r="AX60" s="49"/>
      <c r="AY60" s="47"/>
      <c r="AZ60" s="50" t="s">
        <v>80</v>
      </c>
      <c r="BA60" s="47" t="s">
        <v>81</v>
      </c>
      <c r="BB60" s="50" t="s">
        <v>113</v>
      </c>
      <c r="BC60" s="50" t="s">
        <v>114</v>
      </c>
      <c r="BD60" s="47">
        <v>2</v>
      </c>
      <c r="BE60" s="47">
        <v>1</v>
      </c>
    </row>
    <row r="61" spans="1:57" x14ac:dyDescent="0.25">
      <c r="A61" s="47" t="str">
        <f>'[1]Prv-järjestys'!B385</f>
        <v>Hämeenlinna-Vanajan srk</v>
      </c>
      <c r="B61" s="16">
        <f>'[1]Prv-järjestys'!K385</f>
        <v>37342.280000000006</v>
      </c>
      <c r="C61" s="17">
        <f>'[1]Prv-järjestys'!L385</f>
        <v>8266.01</v>
      </c>
      <c r="D61" s="16">
        <f>'[1]Prv-järjestys'!M385</f>
        <v>0</v>
      </c>
      <c r="E61" s="16">
        <f>'[1]Prv-järjestys'!N385</f>
        <v>4789</v>
      </c>
      <c r="F61" s="15">
        <f>'[1]Prv-järjestys'!O385</f>
        <v>21938.030000000002</v>
      </c>
      <c r="G61" s="18">
        <f>'[1]Prv-järjestys'!P385</f>
        <v>13202</v>
      </c>
      <c r="H61" s="16">
        <f>'[1]Prv-järjestys'!Q385</f>
        <v>10664.88</v>
      </c>
      <c r="I61" s="15">
        <f>'[1]Prv-järjestys'!R385</f>
        <v>77979.069999999992</v>
      </c>
      <c r="J61" s="19">
        <f>'[1]Prv-järjestys'!S385</f>
        <v>174181.27000000002</v>
      </c>
      <c r="K61" s="16">
        <f>'[1]Prv-järjestys'!T385</f>
        <v>43025.640000000007</v>
      </c>
      <c r="L61" s="17">
        <f>'[1]Prv-järjestys'!U385</f>
        <v>2386.98</v>
      </c>
      <c r="M61" s="16">
        <f>'[1]Prv-järjestys'!V385</f>
        <v>0</v>
      </c>
      <c r="N61" s="17">
        <f>'[1]Prv-järjestys'!W385</f>
        <v>1639.82</v>
      </c>
      <c r="O61" s="15">
        <f>'[1]Prv-järjestys'!X385</f>
        <v>3945.5</v>
      </c>
      <c r="P61" s="20">
        <f>'[1]Prv-järjestys'!Y385</f>
        <v>638.32000000000005</v>
      </c>
      <c r="Q61" s="16">
        <f>'[1]Prv-järjestys'!Z385</f>
        <v>2896.65</v>
      </c>
      <c r="R61" s="15">
        <f>'[1]Prv-järjestys'!AA385</f>
        <v>14659.286361985407</v>
      </c>
      <c r="S61" s="19">
        <f>'[1]Prv-järjestys'!AB385</f>
        <v>69192.196361985421</v>
      </c>
      <c r="T61" s="16">
        <f>'[1]Prv-järjestys'!AE385</f>
        <v>100513.42</v>
      </c>
      <c r="U61" s="17">
        <f>'[1]Prv-järjestys'!AF385</f>
        <v>15478.58</v>
      </c>
      <c r="V61" s="16">
        <f>'[1]Prv-järjestys'!AG385</f>
        <v>0</v>
      </c>
      <c r="W61" s="17">
        <f>'[1]Prv-järjestys'!AH385</f>
        <v>9233.84</v>
      </c>
      <c r="X61" s="15">
        <f>'[1]Prv-järjestys'!AI385</f>
        <v>19434.75</v>
      </c>
      <c r="Y61" s="21">
        <f>'[1]Prv-järjestys'!AJ385</f>
        <v>13622.36</v>
      </c>
      <c r="Z61" s="16">
        <f>'[1]Prv-järjestys'!AK385</f>
        <v>10667.06</v>
      </c>
      <c r="AA61" s="15">
        <f>'[1]Prv-järjestys'!AL385</f>
        <v>52232.38</v>
      </c>
      <c r="AB61" s="19">
        <f>'[1]Prv-järjestys'!AM385</f>
        <v>221182.39</v>
      </c>
      <c r="AC61" s="16">
        <f>'[1]Prv-järjestys'!AN385</f>
        <v>50000</v>
      </c>
      <c r="AD61" s="16">
        <f>'[1]Prv-järjestys'!AO385</f>
        <v>0</v>
      </c>
      <c r="AE61" s="16">
        <f>'[1]Prv-järjestys'!AP385</f>
        <v>0</v>
      </c>
      <c r="AF61" s="17">
        <f>'[1]Prv-järjestys'!AQ385</f>
        <v>0</v>
      </c>
      <c r="AG61" s="15">
        <f>'[1]Prv-järjestys'!AR385</f>
        <v>0</v>
      </c>
      <c r="AH61" s="16">
        <f>'[1]Prv-järjestys'!AS385</f>
        <v>0</v>
      </c>
      <c r="AI61" s="16">
        <f>'[1]Prv-järjestys'!AT385</f>
        <v>0</v>
      </c>
      <c r="AJ61" s="15">
        <f>'[1]Prv-järjestys'!AU385</f>
        <v>0</v>
      </c>
      <c r="AK61" s="19">
        <f>'[1]Prv-järjestys'!AV385</f>
        <v>50000</v>
      </c>
      <c r="AL61" s="15">
        <f>'[1]Prv-järjestys'!AW385</f>
        <v>230881.34000000003</v>
      </c>
      <c r="AM61" s="15">
        <f>'[1]Prv-järjestys'!AX385</f>
        <v>26131.57</v>
      </c>
      <c r="AN61" s="15">
        <f>'[1]Prv-järjestys'!AY385</f>
        <v>0</v>
      </c>
      <c r="AO61" s="15">
        <f>'[1]Prv-järjestys'!AZ385</f>
        <v>15662.66</v>
      </c>
      <c r="AP61" s="15">
        <f>'[1]Prv-järjestys'!BA385</f>
        <v>45318.28</v>
      </c>
      <c r="AQ61" s="15">
        <f>'[1]Prv-järjestys'!BB385</f>
        <v>27462.68</v>
      </c>
      <c r="AR61" s="15">
        <f>'[1]Prv-järjestys'!BC385</f>
        <v>24228.589999999997</v>
      </c>
      <c r="AS61" s="15">
        <f>'[1]Prv-järjestys'!BD385</f>
        <v>144870.73636198539</v>
      </c>
      <c r="AT61" s="19">
        <f>'[1]Prv-järjestys'!BE385</f>
        <v>514555.85636198538</v>
      </c>
      <c r="AU61" s="22">
        <f>'[1]Prv-järjestys'!BF385</f>
        <v>442.05829584363005</v>
      </c>
      <c r="AV61" s="55">
        <f>'[1]Prv-järjestys'!BG385</f>
        <v>1164</v>
      </c>
      <c r="AW61" s="48" t="str">
        <f>'[1]Prv-järjestys'!A385</f>
        <v>000644</v>
      </c>
      <c r="AX61" s="49" t="s">
        <v>110</v>
      </c>
      <c r="AY61" s="47" t="s">
        <v>262</v>
      </c>
      <c r="AZ61" s="50" t="s">
        <v>80</v>
      </c>
      <c r="BA61" s="47" t="s">
        <v>81</v>
      </c>
      <c r="BB61" s="50" t="s">
        <v>108</v>
      </c>
      <c r="BC61" s="50" t="s">
        <v>109</v>
      </c>
      <c r="BD61" s="47">
        <v>1</v>
      </c>
      <c r="BE61" s="47">
        <v>2</v>
      </c>
    </row>
    <row r="62" spans="1:57" x14ac:dyDescent="0.25">
      <c r="A62" s="47" t="str">
        <f>'[1]Prv-järjestys'!B123</f>
        <v>Ii</v>
      </c>
      <c r="B62" s="16">
        <f>'[1]Prv-järjestys'!K123</f>
        <v>3083.83</v>
      </c>
      <c r="C62" s="17">
        <f>'[1]Prv-järjestys'!L123</f>
        <v>50</v>
      </c>
      <c r="D62" s="16">
        <f>'[1]Prv-järjestys'!M123</f>
        <v>0</v>
      </c>
      <c r="E62" s="16">
        <f>'[1]Prv-järjestys'!N123</f>
        <v>280</v>
      </c>
      <c r="F62" s="15">
        <f>'[1]Prv-järjestys'!O123</f>
        <v>0</v>
      </c>
      <c r="G62" s="18">
        <f>'[1]Prv-järjestys'!P123</f>
        <v>0</v>
      </c>
      <c r="H62" s="16">
        <f>'[1]Prv-järjestys'!Q123</f>
        <v>296.47000000000003</v>
      </c>
      <c r="I62" s="15">
        <f>'[1]Prv-järjestys'!R123</f>
        <v>3680</v>
      </c>
      <c r="J62" s="19">
        <f>'[1]Prv-järjestys'!S123</f>
        <v>7390.3</v>
      </c>
      <c r="K62" s="16">
        <f>'[1]Prv-järjestys'!T123</f>
        <v>1316.0100000000002</v>
      </c>
      <c r="L62" s="17">
        <f>'[1]Prv-järjestys'!U123</f>
        <v>1561.6</v>
      </c>
      <c r="M62" s="16">
        <f>'[1]Prv-järjestys'!V123</f>
        <v>0</v>
      </c>
      <c r="N62" s="17">
        <f>'[1]Prv-järjestys'!W123</f>
        <v>151.01</v>
      </c>
      <c r="O62" s="15">
        <f>'[1]Prv-järjestys'!X123</f>
        <v>109.5</v>
      </c>
      <c r="P62" s="20">
        <f>'[1]Prv-järjestys'!Y123</f>
        <v>60.95</v>
      </c>
      <c r="Q62" s="16">
        <f>'[1]Prv-järjestys'!Z123</f>
        <v>0</v>
      </c>
      <c r="R62" s="15">
        <f>'[1]Prv-järjestys'!AA123</f>
        <v>3380.3579632741839</v>
      </c>
      <c r="S62" s="19">
        <f>'[1]Prv-järjestys'!AB123</f>
        <v>6579.4279632741836</v>
      </c>
      <c r="T62" s="16">
        <f>'[1]Prv-järjestys'!AE123</f>
        <v>0</v>
      </c>
      <c r="U62" s="17">
        <f>'[1]Prv-järjestys'!AF123</f>
        <v>9500</v>
      </c>
      <c r="V62" s="16">
        <f>'[1]Prv-järjestys'!AG123</f>
        <v>0</v>
      </c>
      <c r="W62" s="17">
        <f>'[1]Prv-järjestys'!AH123</f>
        <v>500</v>
      </c>
      <c r="X62" s="15">
        <f>'[1]Prv-järjestys'!AI123</f>
        <v>1000</v>
      </c>
      <c r="Y62" s="21">
        <f>'[1]Prv-järjestys'!AJ123</f>
        <v>0</v>
      </c>
      <c r="Z62" s="16">
        <f>'[1]Prv-järjestys'!AK123</f>
        <v>0</v>
      </c>
      <c r="AA62" s="15">
        <f>'[1]Prv-järjestys'!AL123</f>
        <v>600</v>
      </c>
      <c r="AB62" s="19">
        <f>'[1]Prv-järjestys'!AM123</f>
        <v>11600</v>
      </c>
      <c r="AC62" s="16">
        <f>'[1]Prv-järjestys'!AN123</f>
        <v>0</v>
      </c>
      <c r="AD62" s="16">
        <f>'[1]Prv-järjestys'!AO123</f>
        <v>0</v>
      </c>
      <c r="AE62" s="16">
        <f>'[1]Prv-järjestys'!AP123</f>
        <v>0</v>
      </c>
      <c r="AF62" s="17">
        <f>'[1]Prv-järjestys'!AQ123</f>
        <v>0</v>
      </c>
      <c r="AG62" s="15">
        <f>'[1]Prv-järjestys'!AR123</f>
        <v>0</v>
      </c>
      <c r="AH62" s="16">
        <f>'[1]Prv-järjestys'!AS123</f>
        <v>0</v>
      </c>
      <c r="AI62" s="16">
        <f>'[1]Prv-järjestys'!AT123</f>
        <v>0</v>
      </c>
      <c r="AJ62" s="15">
        <f>'[1]Prv-järjestys'!AU123</f>
        <v>0</v>
      </c>
      <c r="AK62" s="19">
        <f>'[1]Prv-järjestys'!AV123</f>
        <v>0</v>
      </c>
      <c r="AL62" s="15">
        <f>'[1]Prv-järjestys'!AW123</f>
        <v>4399.84</v>
      </c>
      <c r="AM62" s="15">
        <f>'[1]Prv-järjestys'!AX123</f>
        <v>11111.6</v>
      </c>
      <c r="AN62" s="15">
        <f>'[1]Prv-järjestys'!AY123</f>
        <v>0</v>
      </c>
      <c r="AO62" s="15">
        <f>'[1]Prv-järjestys'!AZ123</f>
        <v>931.01</v>
      </c>
      <c r="AP62" s="15">
        <f>'[1]Prv-järjestys'!BA123</f>
        <v>1109.5</v>
      </c>
      <c r="AQ62" s="15">
        <f>'[1]Prv-järjestys'!BB123</f>
        <v>60.95</v>
      </c>
      <c r="AR62" s="15">
        <f>'[1]Prv-järjestys'!BC123</f>
        <v>296.47000000000003</v>
      </c>
      <c r="AS62" s="15">
        <f>'[1]Prv-järjestys'!BD123</f>
        <v>7660.3579632741839</v>
      </c>
      <c r="AT62" s="19">
        <f>'[1]Prv-järjestys'!BE123</f>
        <v>25569.727963274185</v>
      </c>
      <c r="AU62" s="22">
        <f>'[1]Prv-järjestys'!BF123</f>
        <v>2.8836954960273129</v>
      </c>
      <c r="AV62" s="55">
        <f>'[1]Prv-järjestys'!BG123</f>
        <v>8867</v>
      </c>
      <c r="AW62" s="48" t="str">
        <f>'[1]Prv-järjestys'!A123</f>
        <v>000211</v>
      </c>
      <c r="AX62" s="49"/>
      <c r="AY62" s="47"/>
      <c r="AZ62" s="50" t="s">
        <v>121</v>
      </c>
      <c r="BA62" s="47" t="s">
        <v>122</v>
      </c>
      <c r="BB62" s="50" t="s">
        <v>132</v>
      </c>
      <c r="BC62" s="50" t="s">
        <v>133</v>
      </c>
      <c r="BD62" s="47">
        <v>2</v>
      </c>
      <c r="BE62" s="47">
        <v>1</v>
      </c>
    </row>
    <row r="63" spans="1:57" x14ac:dyDescent="0.25">
      <c r="A63" s="47" t="str">
        <f>'[1]Prv-järjestys'!B209</f>
        <v>Iisalmi</v>
      </c>
      <c r="B63" s="16">
        <f>'[1]Prv-järjestys'!K209</f>
        <v>13282.680000000002</v>
      </c>
      <c r="C63" s="17">
        <f>'[1]Prv-järjestys'!L209</f>
        <v>2150</v>
      </c>
      <c r="D63" s="16">
        <f>'[1]Prv-järjestys'!M209</f>
        <v>0</v>
      </c>
      <c r="E63" s="16">
        <f>'[1]Prv-järjestys'!N209</f>
        <v>3128.67</v>
      </c>
      <c r="F63" s="15">
        <f>'[1]Prv-järjestys'!O209</f>
        <v>13368.8</v>
      </c>
      <c r="G63" s="18">
        <f>'[1]Prv-järjestys'!P209</f>
        <v>4995</v>
      </c>
      <c r="H63" s="16">
        <f>'[1]Prv-järjestys'!Q209</f>
        <v>6829</v>
      </c>
      <c r="I63" s="15">
        <f>'[1]Prv-järjestys'!R209</f>
        <v>21560.05</v>
      </c>
      <c r="J63" s="19">
        <f>'[1]Prv-järjestys'!S209</f>
        <v>65314.2</v>
      </c>
      <c r="K63" s="16">
        <f>'[1]Prv-järjestys'!T209</f>
        <v>28037.53</v>
      </c>
      <c r="L63" s="17">
        <f>'[1]Prv-järjestys'!U209</f>
        <v>16244.6</v>
      </c>
      <c r="M63" s="16">
        <f>'[1]Prv-järjestys'!V209</f>
        <v>0</v>
      </c>
      <c r="N63" s="17">
        <f>'[1]Prv-järjestys'!W209</f>
        <v>8675.32</v>
      </c>
      <c r="O63" s="15">
        <f>'[1]Prv-järjestys'!X209</f>
        <v>6518.42</v>
      </c>
      <c r="P63" s="20">
        <f>'[1]Prv-järjestys'!Y209</f>
        <v>8245.18</v>
      </c>
      <c r="Q63" s="16">
        <f>'[1]Prv-järjestys'!Z209</f>
        <v>5171.7</v>
      </c>
      <c r="R63" s="15">
        <f>'[1]Prv-järjestys'!AA209</f>
        <v>9220.8765309449918</v>
      </c>
      <c r="S63" s="19">
        <f>'[1]Prv-järjestys'!AB209</f>
        <v>82113.626530944981</v>
      </c>
      <c r="T63" s="16">
        <f>'[1]Prv-järjestys'!AE209</f>
        <v>6745</v>
      </c>
      <c r="U63" s="17">
        <f>'[1]Prv-järjestys'!AF209</f>
        <v>6745</v>
      </c>
      <c r="V63" s="16">
        <f>'[1]Prv-järjestys'!AG209</f>
        <v>0</v>
      </c>
      <c r="W63" s="17">
        <f>'[1]Prv-järjestys'!AH209</f>
        <v>4630</v>
      </c>
      <c r="X63" s="15">
        <f>'[1]Prv-järjestys'!AI209</f>
        <v>35578.559999999998</v>
      </c>
      <c r="Y63" s="21">
        <f>'[1]Prv-järjestys'!AJ209</f>
        <v>15966.93</v>
      </c>
      <c r="Z63" s="16">
        <f>'[1]Prv-järjestys'!AK209</f>
        <v>6745</v>
      </c>
      <c r="AA63" s="15">
        <f>'[1]Prv-järjestys'!AL209</f>
        <v>2100</v>
      </c>
      <c r="AB63" s="19">
        <f>'[1]Prv-järjestys'!AM209</f>
        <v>78510.489999999991</v>
      </c>
      <c r="AC63" s="16">
        <f>'[1]Prv-järjestys'!AN209</f>
        <v>165</v>
      </c>
      <c r="AD63" s="16">
        <f>'[1]Prv-järjestys'!AO209</f>
        <v>0</v>
      </c>
      <c r="AE63" s="16">
        <f>'[1]Prv-järjestys'!AP209</f>
        <v>0</v>
      </c>
      <c r="AF63" s="17">
        <f>'[1]Prv-järjestys'!AQ209</f>
        <v>0</v>
      </c>
      <c r="AG63" s="15">
        <f>'[1]Prv-järjestys'!AR209</f>
        <v>0</v>
      </c>
      <c r="AH63" s="16">
        <f>'[1]Prv-järjestys'!AS209</f>
        <v>0</v>
      </c>
      <c r="AI63" s="16">
        <f>'[1]Prv-järjestys'!AT209</f>
        <v>0</v>
      </c>
      <c r="AJ63" s="15">
        <f>'[1]Prv-järjestys'!AU209</f>
        <v>0</v>
      </c>
      <c r="AK63" s="19">
        <f>'[1]Prv-järjestys'!AV209</f>
        <v>165</v>
      </c>
      <c r="AL63" s="15">
        <f>'[1]Prv-järjestys'!AW209</f>
        <v>48230.21</v>
      </c>
      <c r="AM63" s="15">
        <f>'[1]Prv-järjestys'!AX209</f>
        <v>25139.599999999999</v>
      </c>
      <c r="AN63" s="15">
        <f>'[1]Prv-järjestys'!AY209</f>
        <v>0</v>
      </c>
      <c r="AO63" s="15">
        <f>'[1]Prv-järjestys'!AZ209</f>
        <v>16433.989999999998</v>
      </c>
      <c r="AP63" s="15">
        <f>'[1]Prv-järjestys'!BA209</f>
        <v>55465.78</v>
      </c>
      <c r="AQ63" s="15">
        <f>'[1]Prv-järjestys'!BB209</f>
        <v>29207.11</v>
      </c>
      <c r="AR63" s="15">
        <f>'[1]Prv-järjestys'!BC209</f>
        <v>18745.7</v>
      </c>
      <c r="AS63" s="15">
        <f>'[1]Prv-järjestys'!BD209</f>
        <v>32880.926530944991</v>
      </c>
      <c r="AT63" s="19">
        <f>'[1]Prv-järjestys'!BE209</f>
        <v>226103.31653094501</v>
      </c>
      <c r="AU63" s="22">
        <f>'[1]Prv-järjestys'!BF209</f>
        <v>32.65501394149986</v>
      </c>
      <c r="AV63" s="55">
        <f>'[1]Prv-järjestys'!BG209</f>
        <v>6924</v>
      </c>
      <c r="AW63" s="48" t="str">
        <f>'[1]Prv-järjestys'!A209</f>
        <v>000354</v>
      </c>
      <c r="AX63" s="52" t="s">
        <v>173</v>
      </c>
      <c r="AY63" s="47" t="s">
        <v>174</v>
      </c>
      <c r="AZ63" s="50" t="s">
        <v>165</v>
      </c>
      <c r="BA63" s="47" t="s">
        <v>166</v>
      </c>
      <c r="BB63" s="50" t="s">
        <v>175</v>
      </c>
      <c r="BC63" s="50" t="s">
        <v>176</v>
      </c>
      <c r="BD63" s="47">
        <v>1</v>
      </c>
      <c r="BE63" s="47">
        <v>2</v>
      </c>
    </row>
    <row r="64" spans="1:57" x14ac:dyDescent="0.25">
      <c r="A64" s="47" t="str">
        <f>'[1]Prv-järjestys'!B175</f>
        <v>Iitti</v>
      </c>
      <c r="B64" s="16">
        <f>'[1]Prv-järjestys'!K175</f>
        <v>2875.2599999999998</v>
      </c>
      <c r="C64" s="17">
        <f>'[1]Prv-järjestys'!L175</f>
        <v>761.1</v>
      </c>
      <c r="D64" s="16">
        <f>'[1]Prv-järjestys'!M175</f>
        <v>0</v>
      </c>
      <c r="E64" s="16">
        <f>'[1]Prv-järjestys'!N175</f>
        <v>390</v>
      </c>
      <c r="F64" s="15">
        <f>'[1]Prv-järjestys'!O175</f>
        <v>2775</v>
      </c>
      <c r="G64" s="18">
        <f>'[1]Prv-järjestys'!P175</f>
        <v>2380</v>
      </c>
      <c r="H64" s="16">
        <f>'[1]Prv-järjestys'!Q175</f>
        <v>510</v>
      </c>
      <c r="I64" s="15">
        <f>'[1]Prv-järjestys'!R175</f>
        <v>7560</v>
      </c>
      <c r="J64" s="19">
        <f>'[1]Prv-järjestys'!S175</f>
        <v>17251.36</v>
      </c>
      <c r="K64" s="16">
        <f>'[1]Prv-järjestys'!T175</f>
        <v>7464.0400000000009</v>
      </c>
      <c r="L64" s="17">
        <f>'[1]Prv-järjestys'!U175</f>
        <v>1598.75</v>
      </c>
      <c r="M64" s="16">
        <f>'[1]Prv-järjestys'!V175</f>
        <v>0</v>
      </c>
      <c r="N64" s="17">
        <f>'[1]Prv-järjestys'!W175</f>
        <v>553</v>
      </c>
      <c r="O64" s="15">
        <f>'[1]Prv-järjestys'!X175</f>
        <v>280.96000000000004</v>
      </c>
      <c r="P64" s="20">
        <f>'[1]Prv-järjestys'!Y175</f>
        <v>1187.4000000000001</v>
      </c>
      <c r="Q64" s="16">
        <f>'[1]Prv-järjestys'!Z175</f>
        <v>83.65</v>
      </c>
      <c r="R64" s="15">
        <f>'[1]Prv-järjestys'!AA175</f>
        <v>2790.0207919252421</v>
      </c>
      <c r="S64" s="19">
        <f>'[1]Prv-järjestys'!AB175</f>
        <v>13957.820791925242</v>
      </c>
      <c r="T64" s="16">
        <f>'[1]Prv-järjestys'!AE175</f>
        <v>6500</v>
      </c>
      <c r="U64" s="17">
        <f>'[1]Prv-järjestys'!AF175</f>
        <v>2330</v>
      </c>
      <c r="V64" s="16">
        <f>'[1]Prv-järjestys'!AG175</f>
        <v>0</v>
      </c>
      <c r="W64" s="17">
        <f>'[1]Prv-järjestys'!AH175</f>
        <v>460</v>
      </c>
      <c r="X64" s="15">
        <f>'[1]Prv-järjestys'!AI175</f>
        <v>0</v>
      </c>
      <c r="Y64" s="21">
        <f>'[1]Prv-järjestys'!AJ175</f>
        <v>510</v>
      </c>
      <c r="Z64" s="16">
        <f>'[1]Prv-järjestys'!AK175</f>
        <v>0</v>
      </c>
      <c r="AA64" s="15">
        <f>'[1]Prv-järjestys'!AL175</f>
        <v>0</v>
      </c>
      <c r="AB64" s="19">
        <f>'[1]Prv-järjestys'!AM175</f>
        <v>9800</v>
      </c>
      <c r="AC64" s="16">
        <f>'[1]Prv-järjestys'!AN175</f>
        <v>0</v>
      </c>
      <c r="AD64" s="16">
        <f>'[1]Prv-järjestys'!AO175</f>
        <v>0</v>
      </c>
      <c r="AE64" s="16">
        <f>'[1]Prv-järjestys'!AP175</f>
        <v>0</v>
      </c>
      <c r="AF64" s="17">
        <f>'[1]Prv-järjestys'!AQ175</f>
        <v>0</v>
      </c>
      <c r="AG64" s="15">
        <f>'[1]Prv-järjestys'!AR175</f>
        <v>0</v>
      </c>
      <c r="AH64" s="16">
        <f>'[1]Prv-järjestys'!AS175</f>
        <v>0</v>
      </c>
      <c r="AI64" s="16">
        <f>'[1]Prv-järjestys'!AT175</f>
        <v>0</v>
      </c>
      <c r="AJ64" s="15">
        <f>'[1]Prv-järjestys'!AU175</f>
        <v>0</v>
      </c>
      <c r="AK64" s="19">
        <f>'[1]Prv-järjestys'!AV175</f>
        <v>0</v>
      </c>
      <c r="AL64" s="15">
        <f>'[1]Prv-järjestys'!AW175</f>
        <v>16839.300000000003</v>
      </c>
      <c r="AM64" s="15">
        <f>'[1]Prv-järjestys'!AX175</f>
        <v>4689.8500000000004</v>
      </c>
      <c r="AN64" s="15">
        <f>'[1]Prv-järjestys'!AY175</f>
        <v>0</v>
      </c>
      <c r="AO64" s="15">
        <f>'[1]Prv-järjestys'!AZ175</f>
        <v>1403</v>
      </c>
      <c r="AP64" s="15">
        <f>'[1]Prv-järjestys'!BA175</f>
        <v>3055.96</v>
      </c>
      <c r="AQ64" s="15">
        <f>'[1]Prv-järjestys'!BB175</f>
        <v>4077.4</v>
      </c>
      <c r="AR64" s="15">
        <f>'[1]Prv-järjestys'!BC175</f>
        <v>593.65</v>
      </c>
      <c r="AS64" s="15">
        <f>'[1]Prv-järjestys'!BD175</f>
        <v>10350.020791925243</v>
      </c>
      <c r="AT64" s="19">
        <f>'[1]Prv-järjestys'!BE175</f>
        <v>41009.180791925246</v>
      </c>
      <c r="AU64" s="22">
        <f>'[1]Prv-järjestys'!BF175</f>
        <v>17.585412003398478</v>
      </c>
      <c r="AV64" s="55">
        <f>'[1]Prv-järjestys'!BG175</f>
        <v>2332</v>
      </c>
      <c r="AW64" s="48" t="str">
        <f>'[1]Prv-järjestys'!A175</f>
        <v>000293</v>
      </c>
      <c r="AX64" s="49"/>
      <c r="AY64" s="47"/>
      <c r="AZ64" s="50" t="s">
        <v>142</v>
      </c>
      <c r="BA64" s="47" t="s">
        <v>143</v>
      </c>
      <c r="BB64" s="50" t="s">
        <v>149</v>
      </c>
      <c r="BC64" s="50" t="s">
        <v>150</v>
      </c>
      <c r="BD64" s="47">
        <v>2</v>
      </c>
      <c r="BE64" s="47">
        <v>1</v>
      </c>
    </row>
    <row r="65" spans="1:57" x14ac:dyDescent="0.25">
      <c r="A65" s="47" t="str">
        <f>'[1]Prv-järjestys'!B83</f>
        <v>Ikaalinen</v>
      </c>
      <c r="B65" s="16">
        <f>'[1]Prv-järjestys'!K83</f>
        <v>2288.8900000000003</v>
      </c>
      <c r="C65" s="17">
        <f>'[1]Prv-järjestys'!L83</f>
        <v>1100</v>
      </c>
      <c r="D65" s="16">
        <f>'[1]Prv-järjestys'!M83</f>
        <v>0</v>
      </c>
      <c r="E65" s="16">
        <f>'[1]Prv-järjestys'!N83</f>
        <v>810</v>
      </c>
      <c r="F65" s="15">
        <f>'[1]Prv-järjestys'!O83</f>
        <v>1506.2</v>
      </c>
      <c r="G65" s="18">
        <f>'[1]Prv-järjestys'!P83</f>
        <v>3680</v>
      </c>
      <c r="H65" s="16">
        <f>'[1]Prv-järjestys'!Q83</f>
        <v>3985</v>
      </c>
      <c r="I65" s="15">
        <f>'[1]Prv-järjestys'!R83</f>
        <v>9402</v>
      </c>
      <c r="J65" s="19">
        <f>'[1]Prv-järjestys'!S83</f>
        <v>22772.09</v>
      </c>
      <c r="K65" s="16">
        <f>'[1]Prv-järjestys'!T83</f>
        <v>5720.39</v>
      </c>
      <c r="L65" s="17">
        <f>'[1]Prv-järjestys'!U83</f>
        <v>2541.9699999999998</v>
      </c>
      <c r="M65" s="16">
        <f>'[1]Prv-järjestys'!V83</f>
        <v>0</v>
      </c>
      <c r="N65" s="17">
        <f>'[1]Prv-järjestys'!W83</f>
        <v>374.8</v>
      </c>
      <c r="O65" s="15">
        <f>'[1]Prv-järjestys'!X83</f>
        <v>2949.08</v>
      </c>
      <c r="P65" s="20">
        <f>'[1]Prv-järjestys'!Y83</f>
        <v>3420.3</v>
      </c>
      <c r="Q65" s="16">
        <f>'[1]Prv-järjestys'!Z83</f>
        <v>3014.55</v>
      </c>
      <c r="R65" s="15">
        <f>'[1]Prv-järjestys'!AA83</f>
        <v>4080.3023129585181</v>
      </c>
      <c r="S65" s="19">
        <f>'[1]Prv-järjestys'!AB83</f>
        <v>22101.392312958516</v>
      </c>
      <c r="T65" s="16">
        <f>'[1]Prv-järjestys'!AE83</f>
        <v>2000</v>
      </c>
      <c r="U65" s="17">
        <f>'[1]Prv-järjestys'!AF83</f>
        <v>1500</v>
      </c>
      <c r="V65" s="16">
        <f>'[1]Prv-järjestys'!AG83</f>
        <v>0</v>
      </c>
      <c r="W65" s="17">
        <f>'[1]Prv-järjestys'!AH83</f>
        <v>1000</v>
      </c>
      <c r="X65" s="15">
        <f>'[1]Prv-järjestys'!AI83</f>
        <v>5000</v>
      </c>
      <c r="Y65" s="21">
        <f>'[1]Prv-järjestys'!AJ83</f>
        <v>6400</v>
      </c>
      <c r="Z65" s="16">
        <f>'[1]Prv-järjestys'!AK83</f>
        <v>3400</v>
      </c>
      <c r="AA65" s="15">
        <f>'[1]Prv-järjestys'!AL83</f>
        <v>0</v>
      </c>
      <c r="AB65" s="19">
        <f>'[1]Prv-järjestys'!AM83</f>
        <v>19300</v>
      </c>
      <c r="AC65" s="16">
        <f>'[1]Prv-järjestys'!AN83</f>
        <v>0</v>
      </c>
      <c r="AD65" s="16">
        <f>'[1]Prv-järjestys'!AO83</f>
        <v>0</v>
      </c>
      <c r="AE65" s="16">
        <f>'[1]Prv-järjestys'!AP83</f>
        <v>0</v>
      </c>
      <c r="AF65" s="17">
        <f>'[1]Prv-järjestys'!AQ83</f>
        <v>0</v>
      </c>
      <c r="AG65" s="15">
        <f>'[1]Prv-järjestys'!AR83</f>
        <v>0</v>
      </c>
      <c r="AH65" s="16">
        <f>'[1]Prv-järjestys'!AS83</f>
        <v>0</v>
      </c>
      <c r="AI65" s="16">
        <f>'[1]Prv-järjestys'!AT83</f>
        <v>0</v>
      </c>
      <c r="AJ65" s="15">
        <f>'[1]Prv-järjestys'!AU83</f>
        <v>0</v>
      </c>
      <c r="AK65" s="19">
        <f>'[1]Prv-järjestys'!AV83</f>
        <v>0</v>
      </c>
      <c r="AL65" s="15">
        <f>'[1]Prv-järjestys'!AW83</f>
        <v>10009.280000000001</v>
      </c>
      <c r="AM65" s="15">
        <f>'[1]Prv-järjestys'!AX83</f>
        <v>5141.9699999999993</v>
      </c>
      <c r="AN65" s="15">
        <f>'[1]Prv-järjestys'!AY83</f>
        <v>0</v>
      </c>
      <c r="AO65" s="15">
        <f>'[1]Prv-järjestys'!AZ83</f>
        <v>2184.8000000000002</v>
      </c>
      <c r="AP65" s="15">
        <f>'[1]Prv-järjestys'!BA83</f>
        <v>9455.2799999999988</v>
      </c>
      <c r="AQ65" s="15">
        <f>'[1]Prv-järjestys'!BB83</f>
        <v>13500.3</v>
      </c>
      <c r="AR65" s="15">
        <f>'[1]Prv-järjestys'!BC83</f>
        <v>10399.549999999999</v>
      </c>
      <c r="AS65" s="15">
        <f>'[1]Prv-järjestys'!BD83</f>
        <v>13482.302312958518</v>
      </c>
      <c r="AT65" s="19">
        <f>'[1]Prv-järjestys'!BE83</f>
        <v>64173.482312958513</v>
      </c>
      <c r="AU65" s="22">
        <f>'[1]Prv-järjestys'!BF83</f>
        <v>24.559312021798128</v>
      </c>
      <c r="AV65" s="55">
        <f>'[1]Prv-järjestys'!BG83</f>
        <v>2613</v>
      </c>
      <c r="AW65" s="48" t="str">
        <f>'[1]Prv-järjestys'!A83</f>
        <v>000142</v>
      </c>
      <c r="AX65" s="49"/>
      <c r="AY65" s="47"/>
      <c r="AZ65" s="50" t="s">
        <v>80</v>
      </c>
      <c r="BA65" s="47" t="s">
        <v>81</v>
      </c>
      <c r="BB65" s="50" t="s">
        <v>113</v>
      </c>
      <c r="BC65" s="50" t="s">
        <v>114</v>
      </c>
      <c r="BD65" s="47">
        <v>1</v>
      </c>
      <c r="BE65" s="47">
        <v>1</v>
      </c>
    </row>
    <row r="66" spans="1:57" x14ac:dyDescent="0.25">
      <c r="A66" s="47" t="str">
        <f>'[1]Prv-järjestys'!B256</f>
        <v>Ilmajoki</v>
      </c>
      <c r="B66" s="16">
        <f>'[1]Prv-järjestys'!K256</f>
        <v>7344.3700000000008</v>
      </c>
      <c r="C66" s="17">
        <f>'[1]Prv-järjestys'!L256</f>
        <v>8514.25</v>
      </c>
      <c r="D66" s="16">
        <f>'[1]Prv-järjestys'!M256</f>
        <v>0</v>
      </c>
      <c r="E66" s="16">
        <f>'[1]Prv-järjestys'!N256</f>
        <v>930</v>
      </c>
      <c r="F66" s="15">
        <f>'[1]Prv-järjestys'!O256</f>
        <v>6180.98</v>
      </c>
      <c r="G66" s="18">
        <f>'[1]Prv-järjestys'!P256</f>
        <v>860</v>
      </c>
      <c r="H66" s="16">
        <f>'[1]Prv-järjestys'!Q256</f>
        <v>1489</v>
      </c>
      <c r="I66" s="15">
        <f>'[1]Prv-järjestys'!R256</f>
        <v>8528</v>
      </c>
      <c r="J66" s="19">
        <f>'[1]Prv-järjestys'!S256</f>
        <v>33846.600000000006</v>
      </c>
      <c r="K66" s="16">
        <f>'[1]Prv-järjestys'!T256</f>
        <v>6101.0600000000013</v>
      </c>
      <c r="L66" s="17">
        <f>'[1]Prv-järjestys'!U256</f>
        <v>3901.27</v>
      </c>
      <c r="M66" s="16">
        <f>'[1]Prv-järjestys'!V256</f>
        <v>0</v>
      </c>
      <c r="N66" s="17">
        <f>'[1]Prv-järjestys'!W256</f>
        <v>282.31</v>
      </c>
      <c r="O66" s="15">
        <f>'[1]Prv-järjestys'!X256</f>
        <v>5096.9400000000005</v>
      </c>
      <c r="P66" s="20">
        <f>'[1]Prv-järjestys'!Y256</f>
        <v>97.25</v>
      </c>
      <c r="Q66" s="16">
        <f>'[1]Prv-järjestys'!Z256</f>
        <v>1671.93</v>
      </c>
      <c r="R66" s="15">
        <f>'[1]Prv-järjestys'!AA256</f>
        <v>11123.747133219815</v>
      </c>
      <c r="S66" s="19">
        <f>'[1]Prv-järjestys'!AB256</f>
        <v>28274.507133219817</v>
      </c>
      <c r="T66" s="16">
        <f>'[1]Prv-järjestys'!AE256</f>
        <v>16200</v>
      </c>
      <c r="U66" s="17">
        <f>'[1]Prv-järjestys'!AF256</f>
        <v>8108.99</v>
      </c>
      <c r="V66" s="16">
        <f>'[1]Prv-järjestys'!AG256</f>
        <v>0</v>
      </c>
      <c r="W66" s="17">
        <f>'[1]Prv-järjestys'!AH256</f>
        <v>1080</v>
      </c>
      <c r="X66" s="15">
        <f>'[1]Prv-järjestys'!AI256</f>
        <v>5000</v>
      </c>
      <c r="Y66" s="21">
        <f>'[1]Prv-järjestys'!AJ256</f>
        <v>0</v>
      </c>
      <c r="Z66" s="16">
        <f>'[1]Prv-järjestys'!AK256</f>
        <v>2520</v>
      </c>
      <c r="AA66" s="15">
        <f>'[1]Prv-järjestys'!AL256</f>
        <v>300</v>
      </c>
      <c r="AB66" s="19">
        <f>'[1]Prv-järjestys'!AM256</f>
        <v>33208.99</v>
      </c>
      <c r="AC66" s="16">
        <f>'[1]Prv-järjestys'!AN256</f>
        <v>0</v>
      </c>
      <c r="AD66" s="16">
        <f>'[1]Prv-järjestys'!AO256</f>
        <v>0</v>
      </c>
      <c r="AE66" s="16">
        <f>'[1]Prv-järjestys'!AP256</f>
        <v>0</v>
      </c>
      <c r="AF66" s="17">
        <f>'[1]Prv-järjestys'!AQ256</f>
        <v>0</v>
      </c>
      <c r="AG66" s="15">
        <f>'[1]Prv-järjestys'!AR256</f>
        <v>0</v>
      </c>
      <c r="AH66" s="16">
        <f>'[1]Prv-järjestys'!AS256</f>
        <v>0</v>
      </c>
      <c r="AI66" s="16">
        <f>'[1]Prv-järjestys'!AT256</f>
        <v>0</v>
      </c>
      <c r="AJ66" s="15">
        <f>'[1]Prv-järjestys'!AU256</f>
        <v>0</v>
      </c>
      <c r="AK66" s="19">
        <f>'[1]Prv-järjestys'!AV256</f>
        <v>0</v>
      </c>
      <c r="AL66" s="15">
        <f>'[1]Prv-järjestys'!AW256</f>
        <v>29645.43</v>
      </c>
      <c r="AM66" s="15">
        <f>'[1]Prv-järjestys'!AX256</f>
        <v>20524.510000000002</v>
      </c>
      <c r="AN66" s="15">
        <f>'[1]Prv-järjestys'!AY256</f>
        <v>0</v>
      </c>
      <c r="AO66" s="15">
        <f>'[1]Prv-järjestys'!AZ256</f>
        <v>2292.31</v>
      </c>
      <c r="AP66" s="15">
        <f>'[1]Prv-järjestys'!BA256</f>
        <v>16277.92</v>
      </c>
      <c r="AQ66" s="15">
        <f>'[1]Prv-järjestys'!BB256</f>
        <v>957.25</v>
      </c>
      <c r="AR66" s="15">
        <f>'[1]Prv-järjestys'!BC256</f>
        <v>5680.93</v>
      </c>
      <c r="AS66" s="15">
        <f>'[1]Prv-järjestys'!BD256</f>
        <v>19951.747133219815</v>
      </c>
      <c r="AT66" s="19">
        <f>'[1]Prv-järjestys'!BE256</f>
        <v>95330.097133219824</v>
      </c>
      <c r="AU66" s="22">
        <f>'[1]Prv-järjestys'!BF256</f>
        <v>3.7925722920599867</v>
      </c>
      <c r="AV66" s="55">
        <f>'[1]Prv-järjestys'!BG256</f>
        <v>25136</v>
      </c>
      <c r="AW66" s="48" t="str">
        <f>'[1]Prv-järjestys'!A256</f>
        <v>000424</v>
      </c>
      <c r="AX66" s="49"/>
      <c r="AY66" s="47"/>
      <c r="AZ66" s="50" t="s">
        <v>182</v>
      </c>
      <c r="BA66" s="47" t="s">
        <v>183</v>
      </c>
      <c r="BB66" s="50" t="s">
        <v>186</v>
      </c>
      <c r="BC66" s="50" t="s">
        <v>187</v>
      </c>
      <c r="BD66" s="47">
        <v>2</v>
      </c>
      <c r="BE66" s="47">
        <v>1</v>
      </c>
    </row>
    <row r="67" spans="1:57" x14ac:dyDescent="0.25">
      <c r="A67" s="47" t="str">
        <f>'[1]Prv-järjestys'!B210</f>
        <v>Ilomantsi</v>
      </c>
      <c r="B67" s="16">
        <f>'[1]Prv-järjestys'!K210</f>
        <v>2204.56</v>
      </c>
      <c r="C67" s="17">
        <f>'[1]Prv-järjestys'!L210</f>
        <v>687.8</v>
      </c>
      <c r="D67" s="16">
        <f>'[1]Prv-järjestys'!M210</f>
        <v>0</v>
      </c>
      <c r="E67" s="16">
        <f>'[1]Prv-järjestys'!N210</f>
        <v>714</v>
      </c>
      <c r="F67" s="15">
        <f>'[1]Prv-järjestys'!O210</f>
        <v>2788.5</v>
      </c>
      <c r="G67" s="18">
        <f>'[1]Prv-järjestys'!P210</f>
        <v>370</v>
      </c>
      <c r="H67" s="16">
        <f>'[1]Prv-järjestys'!Q210</f>
        <v>3615</v>
      </c>
      <c r="I67" s="15">
        <f>'[1]Prv-järjestys'!R210</f>
        <v>5590.92</v>
      </c>
      <c r="J67" s="19">
        <f>'[1]Prv-järjestys'!S210</f>
        <v>15970.78</v>
      </c>
      <c r="K67" s="16">
        <f>'[1]Prv-järjestys'!T210</f>
        <v>6482.0400000000009</v>
      </c>
      <c r="L67" s="17">
        <f>'[1]Prv-järjestys'!U210</f>
        <v>133.05000000000001</v>
      </c>
      <c r="M67" s="16">
        <f>'[1]Prv-järjestys'!V210</f>
        <v>0</v>
      </c>
      <c r="N67" s="17">
        <f>'[1]Prv-järjestys'!W210</f>
        <v>313.48</v>
      </c>
      <c r="O67" s="15">
        <f>'[1]Prv-järjestys'!X210</f>
        <v>3829.3</v>
      </c>
      <c r="P67" s="20">
        <f>'[1]Prv-järjestys'!Y210</f>
        <v>2782.1</v>
      </c>
      <c r="Q67" s="16">
        <f>'[1]Prv-järjestys'!Z210</f>
        <v>4209.37</v>
      </c>
      <c r="R67" s="15">
        <f>'[1]Prv-järjestys'!AA210</f>
        <v>2927.381455250772</v>
      </c>
      <c r="S67" s="19">
        <f>'[1]Prv-järjestys'!AB210</f>
        <v>20676.721455250776</v>
      </c>
      <c r="T67" s="16">
        <f>'[1]Prv-järjestys'!AE210</f>
        <v>2652</v>
      </c>
      <c r="U67" s="17">
        <f>'[1]Prv-järjestys'!AF210</f>
        <v>0</v>
      </c>
      <c r="V67" s="16">
        <f>'[1]Prv-järjestys'!AG210</f>
        <v>0</v>
      </c>
      <c r="W67" s="17">
        <f>'[1]Prv-järjestys'!AH210</f>
        <v>0</v>
      </c>
      <c r="X67" s="15">
        <f>'[1]Prv-järjestys'!AI210</f>
        <v>2236</v>
      </c>
      <c r="Y67" s="21">
        <f>'[1]Prv-järjestys'!AJ210</f>
        <v>2184</v>
      </c>
      <c r="Z67" s="16">
        <f>'[1]Prv-järjestys'!AK210</f>
        <v>3328</v>
      </c>
      <c r="AA67" s="15">
        <f>'[1]Prv-järjestys'!AL210</f>
        <v>250</v>
      </c>
      <c r="AB67" s="19">
        <f>'[1]Prv-järjestys'!AM210</f>
        <v>10650</v>
      </c>
      <c r="AC67" s="16">
        <f>'[1]Prv-järjestys'!AN210</f>
        <v>0</v>
      </c>
      <c r="AD67" s="16">
        <f>'[1]Prv-järjestys'!AO210</f>
        <v>0</v>
      </c>
      <c r="AE67" s="16">
        <f>'[1]Prv-järjestys'!AP210</f>
        <v>0</v>
      </c>
      <c r="AF67" s="17">
        <f>'[1]Prv-järjestys'!AQ210</f>
        <v>0</v>
      </c>
      <c r="AG67" s="15">
        <f>'[1]Prv-järjestys'!AR210</f>
        <v>0</v>
      </c>
      <c r="AH67" s="16">
        <f>'[1]Prv-järjestys'!AS210</f>
        <v>0</v>
      </c>
      <c r="AI67" s="16">
        <f>'[1]Prv-järjestys'!AT210</f>
        <v>0</v>
      </c>
      <c r="AJ67" s="15">
        <f>'[1]Prv-järjestys'!AU210</f>
        <v>0</v>
      </c>
      <c r="AK67" s="19">
        <f>'[1]Prv-järjestys'!AV210</f>
        <v>0</v>
      </c>
      <c r="AL67" s="15">
        <f>'[1]Prv-järjestys'!AW210</f>
        <v>11338.6</v>
      </c>
      <c r="AM67" s="15">
        <f>'[1]Prv-järjestys'!AX210</f>
        <v>820.84999999999991</v>
      </c>
      <c r="AN67" s="15">
        <f>'[1]Prv-järjestys'!AY210</f>
        <v>0</v>
      </c>
      <c r="AO67" s="15">
        <f>'[1]Prv-järjestys'!AZ210</f>
        <v>1027.48</v>
      </c>
      <c r="AP67" s="15">
        <f>'[1]Prv-järjestys'!BA210</f>
        <v>8853.7999999999993</v>
      </c>
      <c r="AQ67" s="15">
        <f>'[1]Prv-järjestys'!BB210</f>
        <v>5336.1</v>
      </c>
      <c r="AR67" s="15">
        <f>'[1]Prv-järjestys'!BC210</f>
        <v>11152.369999999999</v>
      </c>
      <c r="AS67" s="15">
        <f>'[1]Prv-järjestys'!BD210</f>
        <v>8768.3014552507721</v>
      </c>
      <c r="AT67" s="19">
        <f>'[1]Prv-järjestys'!BE210</f>
        <v>47297.501455250771</v>
      </c>
      <c r="AU67" s="22">
        <f>'[1]Prv-järjestys'!BF210</f>
        <v>4.6388290952580196</v>
      </c>
      <c r="AV67" s="55">
        <f>'[1]Prv-järjestys'!BG210</f>
        <v>10196</v>
      </c>
      <c r="AW67" s="48" t="str">
        <f>'[1]Prv-järjestys'!A210</f>
        <v>000356</v>
      </c>
      <c r="AX67" s="49"/>
      <c r="AY67" s="47"/>
      <c r="AZ67" s="50" t="s">
        <v>165</v>
      </c>
      <c r="BA67" s="47" t="s">
        <v>166</v>
      </c>
      <c r="BB67" s="50" t="s">
        <v>167</v>
      </c>
      <c r="BC67" s="50" t="s">
        <v>168</v>
      </c>
      <c r="BD67" s="47">
        <v>2</v>
      </c>
      <c r="BE67" s="47">
        <v>1</v>
      </c>
    </row>
    <row r="68" spans="1:57" x14ac:dyDescent="0.25">
      <c r="A68" s="47" t="str">
        <f>'[1]Prv-järjestys'!B176</f>
        <v>Imatra</v>
      </c>
      <c r="B68" s="16">
        <f>'[1]Prv-järjestys'!K176</f>
        <v>7315.61</v>
      </c>
      <c r="C68" s="17">
        <f>'[1]Prv-järjestys'!L176</f>
        <v>5671.4</v>
      </c>
      <c r="D68" s="16">
        <f>'[1]Prv-järjestys'!M176</f>
        <v>0</v>
      </c>
      <c r="E68" s="16">
        <f>'[1]Prv-järjestys'!N176</f>
        <v>2086</v>
      </c>
      <c r="F68" s="15">
        <f>'[1]Prv-järjestys'!O176</f>
        <v>17903.599999999999</v>
      </c>
      <c r="G68" s="18">
        <f>'[1]Prv-järjestys'!P176</f>
        <v>3796</v>
      </c>
      <c r="H68" s="16">
        <f>'[1]Prv-järjestys'!Q176</f>
        <v>5798</v>
      </c>
      <c r="I68" s="15">
        <f>'[1]Prv-järjestys'!R176</f>
        <v>27562.76</v>
      </c>
      <c r="J68" s="19">
        <f>'[1]Prv-järjestys'!S176</f>
        <v>70133.37</v>
      </c>
      <c r="K68" s="16">
        <f>'[1]Prv-järjestys'!T176</f>
        <v>6520.3899999999976</v>
      </c>
      <c r="L68" s="17">
        <f>'[1]Prv-järjestys'!U176</f>
        <v>3520.85</v>
      </c>
      <c r="M68" s="16">
        <f>'[1]Prv-järjestys'!V176</f>
        <v>0</v>
      </c>
      <c r="N68" s="17">
        <f>'[1]Prv-järjestys'!W176</f>
        <v>686.32</v>
      </c>
      <c r="O68" s="15">
        <f>'[1]Prv-järjestys'!X176</f>
        <v>11420.849999999999</v>
      </c>
      <c r="P68" s="20">
        <f>'[1]Prv-järjestys'!Y176</f>
        <v>4436.03</v>
      </c>
      <c r="Q68" s="16">
        <f>'[1]Prv-järjestys'!Z176</f>
        <v>3284.6</v>
      </c>
      <c r="R68" s="15">
        <f>'[1]Prv-järjestys'!AA176</f>
        <v>10073.115181577385</v>
      </c>
      <c r="S68" s="19">
        <f>'[1]Prv-järjestys'!AB176</f>
        <v>39942.155181577378</v>
      </c>
      <c r="T68" s="16">
        <f>'[1]Prv-järjestys'!AE176</f>
        <v>11050.009999999998</v>
      </c>
      <c r="U68" s="17">
        <f>'[1]Prv-järjestys'!AF176</f>
        <v>3290</v>
      </c>
      <c r="V68" s="16">
        <f>'[1]Prv-järjestys'!AG176</f>
        <v>0</v>
      </c>
      <c r="W68" s="17">
        <f>'[1]Prv-järjestys'!AH176</f>
        <v>2510</v>
      </c>
      <c r="X68" s="15">
        <f>'[1]Prv-järjestys'!AI176</f>
        <v>18090</v>
      </c>
      <c r="Y68" s="21">
        <f>'[1]Prv-järjestys'!AJ176</f>
        <v>12030</v>
      </c>
      <c r="Z68" s="16">
        <f>'[1]Prv-järjestys'!AK176</f>
        <v>7530</v>
      </c>
      <c r="AA68" s="15">
        <f>'[1]Prv-järjestys'!AL176</f>
        <v>13650</v>
      </c>
      <c r="AB68" s="19">
        <f>'[1]Prv-järjestys'!AM176</f>
        <v>68150.009999999995</v>
      </c>
      <c r="AC68" s="16">
        <f>'[1]Prv-järjestys'!AN176</f>
        <v>0</v>
      </c>
      <c r="AD68" s="16">
        <f>'[1]Prv-järjestys'!AO176</f>
        <v>0</v>
      </c>
      <c r="AE68" s="16">
        <f>'[1]Prv-järjestys'!AP176</f>
        <v>0</v>
      </c>
      <c r="AF68" s="17">
        <f>'[1]Prv-järjestys'!AQ176</f>
        <v>0</v>
      </c>
      <c r="AG68" s="15">
        <f>'[1]Prv-järjestys'!AR176</f>
        <v>0</v>
      </c>
      <c r="AH68" s="16">
        <f>'[1]Prv-järjestys'!AS176</f>
        <v>0</v>
      </c>
      <c r="AI68" s="16">
        <f>'[1]Prv-järjestys'!AT176</f>
        <v>0</v>
      </c>
      <c r="AJ68" s="15">
        <f>'[1]Prv-järjestys'!AU176</f>
        <v>0</v>
      </c>
      <c r="AK68" s="19">
        <f>'[1]Prv-järjestys'!AV176</f>
        <v>0</v>
      </c>
      <c r="AL68" s="15">
        <f>'[1]Prv-järjestys'!AW176</f>
        <v>24886.009999999995</v>
      </c>
      <c r="AM68" s="15">
        <f>'[1]Prv-järjestys'!AX176</f>
        <v>12482.25</v>
      </c>
      <c r="AN68" s="15">
        <f>'[1]Prv-järjestys'!AY176</f>
        <v>0</v>
      </c>
      <c r="AO68" s="15">
        <f>'[1]Prv-järjestys'!AZ176</f>
        <v>5282.32</v>
      </c>
      <c r="AP68" s="15">
        <f>'[1]Prv-järjestys'!BA176</f>
        <v>47414.45</v>
      </c>
      <c r="AQ68" s="15">
        <f>'[1]Prv-järjestys'!BB176</f>
        <v>20262.03</v>
      </c>
      <c r="AR68" s="15">
        <f>'[1]Prv-järjestys'!BC176</f>
        <v>16612.599999999999</v>
      </c>
      <c r="AS68" s="15">
        <f>'[1]Prv-järjestys'!BD176</f>
        <v>51285.875181577387</v>
      </c>
      <c r="AT68" s="19">
        <f>'[1]Prv-järjestys'!BE176</f>
        <v>178225.53518157738</v>
      </c>
      <c r="AU68" s="22">
        <f>'[1]Prv-järjestys'!BF176</f>
        <v>28.040518436371521</v>
      </c>
      <c r="AV68" s="55">
        <f>'[1]Prv-järjestys'!BG176</f>
        <v>6356</v>
      </c>
      <c r="AW68" s="48" t="str">
        <f>'[1]Prv-järjestys'!A176</f>
        <v>000294</v>
      </c>
      <c r="AX68" s="49"/>
      <c r="AY68" s="47"/>
      <c r="AZ68" s="50" t="s">
        <v>142</v>
      </c>
      <c r="BA68" s="47" t="s">
        <v>143</v>
      </c>
      <c r="BB68" s="50" t="s">
        <v>153</v>
      </c>
      <c r="BC68" s="50" t="s">
        <v>154</v>
      </c>
      <c r="BD68" s="47">
        <v>1</v>
      </c>
      <c r="BE68" s="47">
        <v>1</v>
      </c>
    </row>
    <row r="69" spans="1:57" x14ac:dyDescent="0.25">
      <c r="A69" s="47" t="str">
        <f>'[1]Prv-järjestys'!B124</f>
        <v>Inari</v>
      </c>
      <c r="B69" s="16">
        <f>'[1]Prv-järjestys'!K124</f>
        <v>1289.2300000000007</v>
      </c>
      <c r="C69" s="17">
        <f>'[1]Prv-järjestys'!L124</f>
        <v>750</v>
      </c>
      <c r="D69" s="16">
        <f>'[1]Prv-järjestys'!M124</f>
        <v>0</v>
      </c>
      <c r="E69" s="16">
        <f>'[1]Prv-järjestys'!N124</f>
        <v>210</v>
      </c>
      <c r="F69" s="15">
        <f>'[1]Prv-järjestys'!O124</f>
        <v>15</v>
      </c>
      <c r="G69" s="18">
        <f>'[1]Prv-järjestys'!P124</f>
        <v>0</v>
      </c>
      <c r="H69" s="16">
        <f>'[1]Prv-järjestys'!Q124</f>
        <v>0</v>
      </c>
      <c r="I69" s="15">
        <f>'[1]Prv-järjestys'!R124</f>
        <v>3592</v>
      </c>
      <c r="J69" s="19">
        <f>'[1]Prv-järjestys'!S124</f>
        <v>5856.2300000000005</v>
      </c>
      <c r="K69" s="16">
        <f>'[1]Prv-järjestys'!T124</f>
        <v>2389.44</v>
      </c>
      <c r="L69" s="17">
        <f>'[1]Prv-järjestys'!U124</f>
        <v>56.3</v>
      </c>
      <c r="M69" s="16">
        <f>'[1]Prv-järjestys'!V124</f>
        <v>0</v>
      </c>
      <c r="N69" s="17">
        <f>'[1]Prv-järjestys'!W124</f>
        <v>325.05</v>
      </c>
      <c r="O69" s="15">
        <f>'[1]Prv-järjestys'!X124</f>
        <v>25.95</v>
      </c>
      <c r="P69" s="20">
        <f>'[1]Prv-järjestys'!Y124</f>
        <v>31.95</v>
      </c>
      <c r="Q69" s="16">
        <f>'[1]Prv-järjestys'!Z124</f>
        <v>36.65</v>
      </c>
      <c r="R69" s="15">
        <f>'[1]Prv-järjestys'!AA124</f>
        <v>4151.3874787939976</v>
      </c>
      <c r="S69" s="19">
        <f>'[1]Prv-järjestys'!AB124</f>
        <v>7016.7274787939978</v>
      </c>
      <c r="T69" s="16">
        <f>'[1]Prv-järjestys'!AE124</f>
        <v>0</v>
      </c>
      <c r="U69" s="17">
        <f>'[1]Prv-järjestys'!AF124</f>
        <v>0</v>
      </c>
      <c r="V69" s="16">
        <f>'[1]Prv-järjestys'!AG124</f>
        <v>0</v>
      </c>
      <c r="W69" s="17">
        <f>'[1]Prv-järjestys'!AH124</f>
        <v>168</v>
      </c>
      <c r="X69" s="15">
        <f>'[1]Prv-järjestys'!AI124</f>
        <v>0</v>
      </c>
      <c r="Y69" s="21">
        <f>'[1]Prv-järjestys'!AJ124</f>
        <v>0</v>
      </c>
      <c r="Z69" s="16">
        <f>'[1]Prv-järjestys'!AK124</f>
        <v>0</v>
      </c>
      <c r="AA69" s="15">
        <f>'[1]Prv-järjestys'!AL124</f>
        <v>0</v>
      </c>
      <c r="AB69" s="19">
        <f>'[1]Prv-järjestys'!AM124</f>
        <v>168</v>
      </c>
      <c r="AC69" s="16">
        <f>'[1]Prv-järjestys'!AN124</f>
        <v>0</v>
      </c>
      <c r="AD69" s="16">
        <f>'[1]Prv-järjestys'!AO124</f>
        <v>0</v>
      </c>
      <c r="AE69" s="16">
        <f>'[1]Prv-järjestys'!AP124</f>
        <v>0</v>
      </c>
      <c r="AF69" s="17">
        <f>'[1]Prv-järjestys'!AQ124</f>
        <v>0</v>
      </c>
      <c r="AG69" s="15">
        <f>'[1]Prv-järjestys'!AR124</f>
        <v>0</v>
      </c>
      <c r="AH69" s="16">
        <f>'[1]Prv-järjestys'!AS124</f>
        <v>0</v>
      </c>
      <c r="AI69" s="16">
        <f>'[1]Prv-järjestys'!AT124</f>
        <v>0</v>
      </c>
      <c r="AJ69" s="15">
        <f>'[1]Prv-järjestys'!AU124</f>
        <v>0</v>
      </c>
      <c r="AK69" s="19">
        <f>'[1]Prv-järjestys'!AV124</f>
        <v>0</v>
      </c>
      <c r="AL69" s="15">
        <f>'[1]Prv-järjestys'!AW124</f>
        <v>3678.670000000001</v>
      </c>
      <c r="AM69" s="15">
        <f>'[1]Prv-järjestys'!AX124</f>
        <v>806.3</v>
      </c>
      <c r="AN69" s="15">
        <f>'[1]Prv-järjestys'!AY124</f>
        <v>0</v>
      </c>
      <c r="AO69" s="15">
        <f>'[1]Prv-järjestys'!AZ124</f>
        <v>703.05</v>
      </c>
      <c r="AP69" s="15">
        <f>'[1]Prv-järjestys'!BA124</f>
        <v>40.950000000000003</v>
      </c>
      <c r="AQ69" s="15">
        <f>'[1]Prv-järjestys'!BB124</f>
        <v>31.95</v>
      </c>
      <c r="AR69" s="15">
        <f>'[1]Prv-järjestys'!BC124</f>
        <v>36.65</v>
      </c>
      <c r="AS69" s="15">
        <f>'[1]Prv-järjestys'!BD124</f>
        <v>7743.3874787939976</v>
      </c>
      <c r="AT69" s="19">
        <f>'[1]Prv-järjestys'!BE124</f>
        <v>13040.957478793998</v>
      </c>
      <c r="AU69" s="22">
        <f>'[1]Prv-järjestys'!BF124</f>
        <v>1.0610167991859083</v>
      </c>
      <c r="AV69" s="55">
        <f>'[1]Prv-järjestys'!BG124</f>
        <v>12291</v>
      </c>
      <c r="AW69" s="48" t="str">
        <f>'[1]Prv-järjestys'!A124</f>
        <v>000212</v>
      </c>
      <c r="AX69" s="49"/>
      <c r="AY69" s="47"/>
      <c r="AZ69" s="50" t="s">
        <v>121</v>
      </c>
      <c r="BA69" s="47" t="s">
        <v>122</v>
      </c>
      <c r="BB69" s="50" t="s">
        <v>125</v>
      </c>
      <c r="BC69" s="50" t="s">
        <v>126</v>
      </c>
      <c r="BD69" s="47">
        <v>2</v>
      </c>
      <c r="BE69" s="47">
        <v>1</v>
      </c>
    </row>
    <row r="70" spans="1:57" x14ac:dyDescent="0.25">
      <c r="A70" s="47" t="str">
        <f>'[1]Prv-järjestys'!B303</f>
        <v>Ingå</v>
      </c>
      <c r="B70" s="16">
        <f>'[1]Prv-järjestys'!K303</f>
        <v>1595.19</v>
      </c>
      <c r="C70" s="17">
        <f>'[1]Prv-järjestys'!L303</f>
        <v>0</v>
      </c>
      <c r="D70" s="16">
        <f>'[1]Prv-järjestys'!M303</f>
        <v>3135</v>
      </c>
      <c r="E70" s="16">
        <f>'[1]Prv-järjestys'!N303</f>
        <v>70</v>
      </c>
      <c r="F70" s="15">
        <f>'[1]Prv-järjestys'!O303</f>
        <v>20</v>
      </c>
      <c r="G70" s="18">
        <f>'[1]Prv-järjestys'!P303</f>
        <v>200</v>
      </c>
      <c r="H70" s="16">
        <f>'[1]Prv-järjestys'!Q303</f>
        <v>200</v>
      </c>
      <c r="I70" s="15">
        <f>'[1]Prv-järjestys'!R303</f>
        <v>7368</v>
      </c>
      <c r="J70" s="19">
        <f>'[1]Prv-järjestys'!S303</f>
        <v>12588.19</v>
      </c>
      <c r="K70" s="16">
        <f>'[1]Prv-järjestys'!T303</f>
        <v>4240.8100000000004</v>
      </c>
      <c r="L70" s="17">
        <f>'[1]Prv-järjestys'!U303</f>
        <v>0</v>
      </c>
      <c r="M70" s="16">
        <f>'[1]Prv-järjestys'!V303</f>
        <v>364.43</v>
      </c>
      <c r="N70" s="17">
        <f>'[1]Prv-järjestys'!W303</f>
        <v>58.3</v>
      </c>
      <c r="O70" s="15">
        <f>'[1]Prv-järjestys'!X303</f>
        <v>0</v>
      </c>
      <c r="P70" s="20">
        <f>'[1]Prv-järjestys'!Y303</f>
        <v>0</v>
      </c>
      <c r="Q70" s="16">
        <f>'[1]Prv-järjestys'!Z303</f>
        <v>0</v>
      </c>
      <c r="R70" s="15">
        <f>'[1]Prv-järjestys'!AA303</f>
        <v>1759.5685097066093</v>
      </c>
      <c r="S70" s="19">
        <f>'[1]Prv-järjestys'!AB303</f>
        <v>6423.1085097066098</v>
      </c>
      <c r="T70" s="16">
        <f>'[1]Prv-järjestys'!AE303</f>
        <v>6500</v>
      </c>
      <c r="U70" s="17">
        <f>'[1]Prv-järjestys'!AF303</f>
        <v>0</v>
      </c>
      <c r="V70" s="16">
        <f>'[1]Prv-järjestys'!AG303</f>
        <v>3500</v>
      </c>
      <c r="W70" s="17">
        <f>'[1]Prv-järjestys'!AH303</f>
        <v>300</v>
      </c>
      <c r="X70" s="15">
        <f>'[1]Prv-järjestys'!AI303</f>
        <v>0</v>
      </c>
      <c r="Y70" s="21">
        <f>'[1]Prv-järjestys'!AJ303</f>
        <v>0</v>
      </c>
      <c r="Z70" s="16">
        <f>'[1]Prv-järjestys'!AK303</f>
        <v>0</v>
      </c>
      <c r="AA70" s="15">
        <f>'[1]Prv-järjestys'!AL303</f>
        <v>3000</v>
      </c>
      <c r="AB70" s="19">
        <f>'[1]Prv-järjestys'!AM303</f>
        <v>13300</v>
      </c>
      <c r="AC70" s="16">
        <f>'[1]Prv-järjestys'!AN303</f>
        <v>0</v>
      </c>
      <c r="AD70" s="16">
        <f>'[1]Prv-järjestys'!AO303</f>
        <v>0</v>
      </c>
      <c r="AE70" s="16">
        <f>'[1]Prv-järjestys'!AP303</f>
        <v>0</v>
      </c>
      <c r="AF70" s="17">
        <f>'[1]Prv-järjestys'!AQ303</f>
        <v>0</v>
      </c>
      <c r="AG70" s="15">
        <f>'[1]Prv-järjestys'!AR303</f>
        <v>0</v>
      </c>
      <c r="AH70" s="16">
        <f>'[1]Prv-järjestys'!AS303</f>
        <v>0</v>
      </c>
      <c r="AI70" s="16">
        <f>'[1]Prv-järjestys'!AT303</f>
        <v>0</v>
      </c>
      <c r="AJ70" s="15">
        <f>'[1]Prv-järjestys'!AU303</f>
        <v>0</v>
      </c>
      <c r="AK70" s="19">
        <f>'[1]Prv-järjestys'!AV303</f>
        <v>0</v>
      </c>
      <c r="AL70" s="15">
        <f>'[1]Prv-järjestys'!AW303</f>
        <v>12336</v>
      </c>
      <c r="AM70" s="15">
        <f>'[1]Prv-järjestys'!AX303</f>
        <v>0</v>
      </c>
      <c r="AN70" s="15">
        <f>'[1]Prv-järjestys'!AY303</f>
        <v>6999.43</v>
      </c>
      <c r="AO70" s="15">
        <f>'[1]Prv-järjestys'!AZ303</f>
        <v>428.3</v>
      </c>
      <c r="AP70" s="15">
        <f>'[1]Prv-järjestys'!BA303</f>
        <v>20</v>
      </c>
      <c r="AQ70" s="15">
        <f>'[1]Prv-järjestys'!BB303</f>
        <v>200</v>
      </c>
      <c r="AR70" s="15">
        <f>'[1]Prv-järjestys'!BC303</f>
        <v>200</v>
      </c>
      <c r="AS70" s="15">
        <f>'[1]Prv-järjestys'!BD303</f>
        <v>12127.568509706609</v>
      </c>
      <c r="AT70" s="19">
        <f>'[1]Prv-järjestys'!BE303</f>
        <v>32311.298509706608</v>
      </c>
      <c r="AU70" s="22">
        <f>'[1]Prv-järjestys'!BF303</f>
        <v>19.336504194917179</v>
      </c>
      <c r="AV70" s="55">
        <f>'[1]Prv-järjestys'!BG303</f>
        <v>1671</v>
      </c>
      <c r="AW70" s="48" t="str">
        <f>'[1]Prv-järjestys'!A303</f>
        <v>000503</v>
      </c>
      <c r="AX70" s="49"/>
      <c r="AY70" s="47"/>
      <c r="AZ70" s="50" t="s">
        <v>202</v>
      </c>
      <c r="BA70" s="47" t="s">
        <v>203</v>
      </c>
      <c r="BB70" s="50" t="s">
        <v>214</v>
      </c>
      <c r="BC70" s="50" t="s">
        <v>215</v>
      </c>
      <c r="BD70" s="47">
        <v>2</v>
      </c>
      <c r="BE70" s="47">
        <v>1</v>
      </c>
    </row>
    <row r="71" spans="1:57" x14ac:dyDescent="0.25">
      <c r="A71" s="47" t="str">
        <f>'[1]Prv-järjestys'!B257</f>
        <v>Isojoki</v>
      </c>
      <c r="B71" s="16">
        <f>'[1]Prv-järjestys'!K257</f>
        <v>898.96</v>
      </c>
      <c r="C71" s="17">
        <f>'[1]Prv-järjestys'!L257</f>
        <v>5</v>
      </c>
      <c r="D71" s="16">
        <f>'[1]Prv-järjestys'!M257</f>
        <v>0</v>
      </c>
      <c r="E71" s="16">
        <f>'[1]Prv-järjestys'!N257</f>
        <v>25</v>
      </c>
      <c r="F71" s="15">
        <f>'[1]Prv-järjestys'!O257</f>
        <v>50</v>
      </c>
      <c r="G71" s="18">
        <f>'[1]Prv-järjestys'!P257</f>
        <v>0</v>
      </c>
      <c r="H71" s="16">
        <f>'[1]Prv-järjestys'!Q257</f>
        <v>20</v>
      </c>
      <c r="I71" s="15">
        <f>'[1]Prv-järjestys'!R257</f>
        <v>1477</v>
      </c>
      <c r="J71" s="19">
        <f>'[1]Prv-järjestys'!S257</f>
        <v>2475.96</v>
      </c>
      <c r="K71" s="16">
        <f>'[1]Prv-järjestys'!T257</f>
        <v>1522.93</v>
      </c>
      <c r="L71" s="17">
        <f>'[1]Prv-järjestys'!U257</f>
        <v>1119.27</v>
      </c>
      <c r="M71" s="16">
        <f>'[1]Prv-järjestys'!V257</f>
        <v>0</v>
      </c>
      <c r="N71" s="17">
        <f>'[1]Prv-järjestys'!W257</f>
        <v>85.35</v>
      </c>
      <c r="O71" s="15">
        <f>'[1]Prv-järjestys'!X257</f>
        <v>148.5</v>
      </c>
      <c r="P71" s="20">
        <f>'[1]Prv-järjestys'!Y257</f>
        <v>264.7</v>
      </c>
      <c r="Q71" s="16">
        <f>'[1]Prv-järjestys'!Z257</f>
        <v>124.42</v>
      </c>
      <c r="R71" s="15">
        <f>'[1]Prv-järjestys'!AA257</f>
        <v>2629.1977952725292</v>
      </c>
      <c r="S71" s="19">
        <f>'[1]Prv-järjestys'!AB257</f>
        <v>5894.3677952725284</v>
      </c>
      <c r="T71" s="16">
        <f>'[1]Prv-järjestys'!AE257</f>
        <v>0</v>
      </c>
      <c r="U71" s="17">
        <f>'[1]Prv-järjestys'!AF257</f>
        <v>3200</v>
      </c>
      <c r="V71" s="16">
        <f>'[1]Prv-järjestys'!AG257</f>
        <v>0</v>
      </c>
      <c r="W71" s="17">
        <f>'[1]Prv-järjestys'!AH257</f>
        <v>0</v>
      </c>
      <c r="X71" s="15">
        <f>'[1]Prv-järjestys'!AI257</f>
        <v>0</v>
      </c>
      <c r="Y71" s="21">
        <f>'[1]Prv-järjestys'!AJ257</f>
        <v>1600</v>
      </c>
      <c r="Z71" s="16">
        <f>'[1]Prv-järjestys'!AK257</f>
        <v>0</v>
      </c>
      <c r="AA71" s="15">
        <f>'[1]Prv-järjestys'!AL257</f>
        <v>0</v>
      </c>
      <c r="AB71" s="19">
        <f>'[1]Prv-järjestys'!AM257</f>
        <v>4800</v>
      </c>
      <c r="AC71" s="16">
        <f>'[1]Prv-järjestys'!AN257</f>
        <v>0</v>
      </c>
      <c r="AD71" s="16">
        <f>'[1]Prv-järjestys'!AO257</f>
        <v>0</v>
      </c>
      <c r="AE71" s="16">
        <f>'[1]Prv-järjestys'!AP257</f>
        <v>0</v>
      </c>
      <c r="AF71" s="17">
        <f>'[1]Prv-järjestys'!AQ257</f>
        <v>0</v>
      </c>
      <c r="AG71" s="15">
        <f>'[1]Prv-järjestys'!AR257</f>
        <v>0</v>
      </c>
      <c r="AH71" s="16">
        <f>'[1]Prv-järjestys'!AS257</f>
        <v>0</v>
      </c>
      <c r="AI71" s="16">
        <f>'[1]Prv-järjestys'!AT257</f>
        <v>0</v>
      </c>
      <c r="AJ71" s="15">
        <f>'[1]Prv-järjestys'!AU257</f>
        <v>0</v>
      </c>
      <c r="AK71" s="19">
        <f>'[1]Prv-järjestys'!AV257</f>
        <v>0</v>
      </c>
      <c r="AL71" s="15">
        <f>'[1]Prv-järjestys'!AW257</f>
        <v>2421.8900000000003</v>
      </c>
      <c r="AM71" s="15">
        <f>'[1]Prv-järjestys'!AX257</f>
        <v>4324.2700000000004</v>
      </c>
      <c r="AN71" s="15">
        <f>'[1]Prv-järjestys'!AY257</f>
        <v>0</v>
      </c>
      <c r="AO71" s="15">
        <f>'[1]Prv-järjestys'!AZ257</f>
        <v>110.35</v>
      </c>
      <c r="AP71" s="15">
        <f>'[1]Prv-järjestys'!BA257</f>
        <v>198.5</v>
      </c>
      <c r="AQ71" s="15">
        <f>'[1]Prv-järjestys'!BB257</f>
        <v>1864.7</v>
      </c>
      <c r="AR71" s="15">
        <f>'[1]Prv-järjestys'!BC257</f>
        <v>144.42000000000002</v>
      </c>
      <c r="AS71" s="15">
        <f>'[1]Prv-järjestys'!BD257</f>
        <v>4106.1977952725292</v>
      </c>
      <c r="AT71" s="19">
        <f>'[1]Prv-järjestys'!BE257</f>
        <v>13170.327795272529</v>
      </c>
      <c r="AU71" s="22">
        <f>'[1]Prv-järjestys'!BF257</f>
        <v>1.6434149981622821</v>
      </c>
      <c r="AV71" s="55">
        <f>'[1]Prv-järjestys'!BG257</f>
        <v>8014</v>
      </c>
      <c r="AW71" s="48" t="str">
        <f>'[1]Prv-järjestys'!A257</f>
        <v>000425</v>
      </c>
      <c r="AX71" s="49"/>
      <c r="AY71" s="47"/>
      <c r="AZ71" s="50" t="s">
        <v>182</v>
      </c>
      <c r="BA71" s="47" t="s">
        <v>183</v>
      </c>
      <c r="BB71" s="50" t="s">
        <v>190</v>
      </c>
      <c r="BC71" s="50" t="s">
        <v>191</v>
      </c>
      <c r="BD71" s="47">
        <v>2</v>
      </c>
      <c r="BE71" s="47">
        <v>1</v>
      </c>
    </row>
    <row r="72" spans="1:57" x14ac:dyDescent="0.25">
      <c r="A72" s="47" t="str">
        <f>'[1]Prv-järjestys'!B258</f>
        <v>Isokyrö</v>
      </c>
      <c r="B72" s="16">
        <f>'[1]Prv-järjestys'!K258</f>
        <v>1629.0800000000002</v>
      </c>
      <c r="C72" s="17">
        <f>'[1]Prv-järjestys'!L258</f>
        <v>2451.35</v>
      </c>
      <c r="D72" s="16">
        <f>'[1]Prv-järjestys'!M258</f>
        <v>0</v>
      </c>
      <c r="E72" s="16">
        <f>'[1]Prv-järjestys'!N258</f>
        <v>730</v>
      </c>
      <c r="F72" s="15">
        <f>'[1]Prv-järjestys'!O258</f>
        <v>3419.64</v>
      </c>
      <c r="G72" s="18">
        <f>'[1]Prv-järjestys'!P258</f>
        <v>790</v>
      </c>
      <c r="H72" s="16">
        <f>'[1]Prv-järjestys'!Q258</f>
        <v>5519.9</v>
      </c>
      <c r="I72" s="15">
        <f>'[1]Prv-järjestys'!R258</f>
        <v>5077.92</v>
      </c>
      <c r="J72" s="19">
        <f>'[1]Prv-järjestys'!S258</f>
        <v>19617.89</v>
      </c>
      <c r="K72" s="16">
        <f>'[1]Prv-järjestys'!T258</f>
        <v>10594.699999999999</v>
      </c>
      <c r="L72" s="17">
        <f>'[1]Prv-järjestys'!U258</f>
        <v>828.61</v>
      </c>
      <c r="M72" s="16">
        <f>'[1]Prv-järjestys'!V258</f>
        <v>0</v>
      </c>
      <c r="N72" s="17">
        <f>'[1]Prv-järjestys'!W258</f>
        <v>1129.5</v>
      </c>
      <c r="O72" s="15">
        <f>'[1]Prv-järjestys'!X258</f>
        <v>644.97</v>
      </c>
      <c r="P72" s="20">
        <f>'[1]Prv-järjestys'!Y258</f>
        <v>633.30999999999995</v>
      </c>
      <c r="Q72" s="16">
        <f>'[1]Prv-järjestys'!Z258</f>
        <v>2020.86</v>
      </c>
      <c r="R72" s="15">
        <f>'[1]Prv-järjestys'!AA258</f>
        <v>3246.4846164066621</v>
      </c>
      <c r="S72" s="19">
        <f>'[1]Prv-järjestys'!AB258</f>
        <v>19098.434616406659</v>
      </c>
      <c r="T72" s="16">
        <f>'[1]Prv-järjestys'!AE258</f>
        <v>5100</v>
      </c>
      <c r="U72" s="17">
        <f>'[1]Prv-järjestys'!AF258</f>
        <v>1160</v>
      </c>
      <c r="V72" s="16">
        <f>'[1]Prv-järjestys'!AG258</f>
        <v>0</v>
      </c>
      <c r="W72" s="17">
        <f>'[1]Prv-järjestys'!AH258</f>
        <v>350</v>
      </c>
      <c r="X72" s="15">
        <f>'[1]Prv-järjestys'!AI258</f>
        <v>5417.67</v>
      </c>
      <c r="Y72" s="21">
        <f>'[1]Prv-järjestys'!AJ258</f>
        <v>370</v>
      </c>
      <c r="Z72" s="16">
        <f>'[1]Prv-järjestys'!AK258</f>
        <v>1560</v>
      </c>
      <c r="AA72" s="15">
        <f>'[1]Prv-järjestys'!AL258</f>
        <v>1200</v>
      </c>
      <c r="AB72" s="19">
        <f>'[1]Prv-järjestys'!AM258</f>
        <v>15157.67</v>
      </c>
      <c r="AC72" s="16">
        <f>'[1]Prv-järjestys'!AN258</f>
        <v>0</v>
      </c>
      <c r="AD72" s="16">
        <f>'[1]Prv-järjestys'!AO258</f>
        <v>0</v>
      </c>
      <c r="AE72" s="16">
        <f>'[1]Prv-järjestys'!AP258</f>
        <v>0</v>
      </c>
      <c r="AF72" s="17">
        <f>'[1]Prv-järjestys'!AQ258</f>
        <v>0</v>
      </c>
      <c r="AG72" s="15">
        <f>'[1]Prv-järjestys'!AR258</f>
        <v>0</v>
      </c>
      <c r="AH72" s="16">
        <f>'[1]Prv-järjestys'!AS258</f>
        <v>0</v>
      </c>
      <c r="AI72" s="16">
        <f>'[1]Prv-järjestys'!AT258</f>
        <v>0</v>
      </c>
      <c r="AJ72" s="15">
        <f>'[1]Prv-järjestys'!AU258</f>
        <v>0</v>
      </c>
      <c r="AK72" s="19">
        <f>'[1]Prv-järjestys'!AV258</f>
        <v>0</v>
      </c>
      <c r="AL72" s="15">
        <f>'[1]Prv-järjestys'!AW258</f>
        <v>17323.78</v>
      </c>
      <c r="AM72" s="15">
        <f>'[1]Prv-järjestys'!AX258</f>
        <v>4439.96</v>
      </c>
      <c r="AN72" s="15">
        <f>'[1]Prv-järjestys'!AY258</f>
        <v>0</v>
      </c>
      <c r="AO72" s="15">
        <f>'[1]Prv-järjestys'!AZ258</f>
        <v>2209.5</v>
      </c>
      <c r="AP72" s="15">
        <f>'[1]Prv-järjestys'!BA258</f>
        <v>9482.2799999999988</v>
      </c>
      <c r="AQ72" s="15">
        <f>'[1]Prv-järjestys'!BB258</f>
        <v>1793.31</v>
      </c>
      <c r="AR72" s="15">
        <f>'[1]Prv-järjestys'!BC258</f>
        <v>9100.7599999999984</v>
      </c>
      <c r="AS72" s="15">
        <f>'[1]Prv-järjestys'!BD258</f>
        <v>9524.4046164066622</v>
      </c>
      <c r="AT72" s="19">
        <f>'[1]Prv-järjestys'!BE258</f>
        <v>53873.994616406657</v>
      </c>
      <c r="AU72" s="22">
        <f>'[1]Prv-järjestys'!BF258</f>
        <v>5.2047140002325047</v>
      </c>
      <c r="AV72" s="55">
        <f>'[1]Prv-järjestys'!BG258</f>
        <v>10351</v>
      </c>
      <c r="AW72" s="48" t="str">
        <f>'[1]Prv-järjestys'!A258</f>
        <v>000426</v>
      </c>
      <c r="AX72" s="49"/>
      <c r="AY72" s="47"/>
      <c r="AZ72" s="50" t="s">
        <v>182</v>
      </c>
      <c r="BA72" s="47" t="s">
        <v>183</v>
      </c>
      <c r="BB72" s="50" t="s">
        <v>192</v>
      </c>
      <c r="BC72" s="50" t="s">
        <v>193</v>
      </c>
      <c r="BD72" s="47">
        <v>2</v>
      </c>
      <c r="BE72" s="47">
        <v>1</v>
      </c>
    </row>
    <row r="73" spans="1:57" x14ac:dyDescent="0.25">
      <c r="A73" s="47" t="str">
        <f>'[1]Prv-järjestys'!B304</f>
        <v>Jakobstads sv.förs.</v>
      </c>
      <c r="B73" s="16">
        <f>'[1]Prv-järjestys'!K304</f>
        <v>26177.72</v>
      </c>
      <c r="C73" s="17">
        <f>'[1]Prv-järjestys'!L304</f>
        <v>0</v>
      </c>
      <c r="D73" s="16">
        <f>'[1]Prv-järjestys'!M304</f>
        <v>25728.41</v>
      </c>
      <c r="E73" s="16">
        <f>'[1]Prv-järjestys'!N304</f>
        <v>0.09</v>
      </c>
      <c r="F73" s="15">
        <f>'[1]Prv-järjestys'!O304</f>
        <v>0</v>
      </c>
      <c r="G73" s="18">
        <f>'[1]Prv-järjestys'!P304</f>
        <v>420</v>
      </c>
      <c r="H73" s="16">
        <f>'[1]Prv-järjestys'!Q304</f>
        <v>0</v>
      </c>
      <c r="I73" s="15">
        <f>'[1]Prv-järjestys'!R304</f>
        <v>21207.03</v>
      </c>
      <c r="J73" s="19">
        <f>'[1]Prv-järjestys'!S304</f>
        <v>73533.25</v>
      </c>
      <c r="K73" s="16">
        <f>'[1]Prv-järjestys'!T304</f>
        <v>14841.679999999998</v>
      </c>
      <c r="L73" s="17">
        <f>'[1]Prv-järjestys'!U304</f>
        <v>0</v>
      </c>
      <c r="M73" s="16">
        <f>'[1]Prv-järjestys'!V304</f>
        <v>732.4</v>
      </c>
      <c r="N73" s="17">
        <f>'[1]Prv-järjestys'!W304</f>
        <v>337.9</v>
      </c>
      <c r="O73" s="15">
        <f>'[1]Prv-järjestys'!X304</f>
        <v>0</v>
      </c>
      <c r="P73" s="20">
        <f>'[1]Prv-järjestys'!Y304</f>
        <v>0</v>
      </c>
      <c r="Q73" s="16">
        <f>'[1]Prv-järjestys'!Z304</f>
        <v>0</v>
      </c>
      <c r="R73" s="15">
        <f>'[1]Prv-järjestys'!AA304</f>
        <v>5475.2189202518894</v>
      </c>
      <c r="S73" s="19">
        <f>'[1]Prv-järjestys'!AB304</f>
        <v>21387.198920251889</v>
      </c>
      <c r="T73" s="16">
        <f>'[1]Prv-järjestys'!AE304</f>
        <v>23100</v>
      </c>
      <c r="U73" s="17">
        <f>'[1]Prv-järjestys'!AF304</f>
        <v>0</v>
      </c>
      <c r="V73" s="16">
        <f>'[1]Prv-järjestys'!AG304</f>
        <v>6900</v>
      </c>
      <c r="W73" s="17">
        <f>'[1]Prv-järjestys'!AH304</f>
        <v>297.7</v>
      </c>
      <c r="X73" s="15">
        <f>'[1]Prv-järjestys'!AI304</f>
        <v>0</v>
      </c>
      <c r="Y73" s="21">
        <f>'[1]Prv-järjestys'!AJ304</f>
        <v>0</v>
      </c>
      <c r="Z73" s="16">
        <f>'[1]Prv-järjestys'!AK304</f>
        <v>0</v>
      </c>
      <c r="AA73" s="15">
        <f>'[1]Prv-järjestys'!AL304</f>
        <v>0</v>
      </c>
      <c r="AB73" s="19">
        <f>'[1]Prv-järjestys'!AM304</f>
        <v>30297.7</v>
      </c>
      <c r="AC73" s="16">
        <f>'[1]Prv-järjestys'!AN304</f>
        <v>0</v>
      </c>
      <c r="AD73" s="16">
        <f>'[1]Prv-järjestys'!AO304</f>
        <v>0</v>
      </c>
      <c r="AE73" s="16">
        <f>'[1]Prv-järjestys'!AP304</f>
        <v>0</v>
      </c>
      <c r="AF73" s="17">
        <f>'[1]Prv-järjestys'!AQ304</f>
        <v>0</v>
      </c>
      <c r="AG73" s="15">
        <f>'[1]Prv-järjestys'!AR304</f>
        <v>0</v>
      </c>
      <c r="AH73" s="16">
        <f>'[1]Prv-järjestys'!AS304</f>
        <v>0</v>
      </c>
      <c r="AI73" s="16">
        <f>'[1]Prv-järjestys'!AT304</f>
        <v>0</v>
      </c>
      <c r="AJ73" s="15">
        <f>'[1]Prv-järjestys'!AU304</f>
        <v>0</v>
      </c>
      <c r="AK73" s="19">
        <f>'[1]Prv-järjestys'!AV304</f>
        <v>0</v>
      </c>
      <c r="AL73" s="15">
        <f>'[1]Prv-järjestys'!AW304</f>
        <v>64119.4</v>
      </c>
      <c r="AM73" s="15">
        <f>'[1]Prv-järjestys'!AX304</f>
        <v>0</v>
      </c>
      <c r="AN73" s="15">
        <f>'[1]Prv-järjestys'!AY304</f>
        <v>33360.81</v>
      </c>
      <c r="AO73" s="15">
        <f>'[1]Prv-järjestys'!AZ304</f>
        <v>635.68999999999994</v>
      </c>
      <c r="AP73" s="15">
        <f>'[1]Prv-järjestys'!BA304</f>
        <v>0</v>
      </c>
      <c r="AQ73" s="15">
        <f>'[1]Prv-järjestys'!BB304</f>
        <v>420</v>
      </c>
      <c r="AR73" s="15">
        <f>'[1]Prv-järjestys'!BC304</f>
        <v>0</v>
      </c>
      <c r="AS73" s="15">
        <f>'[1]Prv-järjestys'!BD304</f>
        <v>26682.248920251888</v>
      </c>
      <c r="AT73" s="19">
        <f>'[1]Prv-järjestys'!BE304</f>
        <v>125218.14892025189</v>
      </c>
      <c r="AU73" s="22">
        <f>'[1]Prv-järjestys'!BF304</f>
        <v>4.5331118604153016</v>
      </c>
      <c r="AV73" s="55">
        <f>'[1]Prv-järjestys'!BG304</f>
        <v>27623</v>
      </c>
      <c r="AW73" s="48" t="str">
        <f>'[1]Prv-järjestys'!A304</f>
        <v>000505</v>
      </c>
      <c r="AX73" s="49" t="s">
        <v>198</v>
      </c>
      <c r="AY73" s="47" t="s">
        <v>256</v>
      </c>
      <c r="AZ73" s="50" t="s">
        <v>202</v>
      </c>
      <c r="BA73" s="47" t="s">
        <v>203</v>
      </c>
      <c r="BB73" s="50" t="s">
        <v>212</v>
      </c>
      <c r="BC73" s="50" t="s">
        <v>213</v>
      </c>
      <c r="BD73" s="47">
        <v>1</v>
      </c>
      <c r="BE73" s="47">
        <v>2</v>
      </c>
    </row>
    <row r="74" spans="1:57" x14ac:dyDescent="0.25">
      <c r="A74" s="47" t="str">
        <f>'[1]Prv-järjestys'!B84</f>
        <v>Janakkala</v>
      </c>
      <c r="B74" s="16">
        <f>'[1]Prv-järjestys'!K84</f>
        <v>5942.21</v>
      </c>
      <c r="C74" s="17">
        <f>'[1]Prv-järjestys'!L84</f>
        <v>4328.5</v>
      </c>
      <c r="D74" s="16">
        <f>'[1]Prv-järjestys'!M84</f>
        <v>0</v>
      </c>
      <c r="E74" s="16">
        <f>'[1]Prv-järjestys'!N84</f>
        <v>485</v>
      </c>
      <c r="F74" s="15">
        <f>'[1]Prv-järjestys'!O84</f>
        <v>12206.57</v>
      </c>
      <c r="G74" s="43">
        <f>'[1]Prv-järjestys'!P84</f>
        <v>3150</v>
      </c>
      <c r="H74" s="16">
        <f>'[1]Prv-järjestys'!Q84</f>
        <v>2504.35</v>
      </c>
      <c r="I74" s="15">
        <f>'[1]Prv-järjestys'!R84</f>
        <v>9959</v>
      </c>
      <c r="J74" s="19">
        <f>'[1]Prv-järjestys'!S84</f>
        <v>38575.629999999997</v>
      </c>
      <c r="K74" s="16">
        <f>'[1]Prv-järjestys'!T84</f>
        <v>11270.990000000003</v>
      </c>
      <c r="L74" s="17">
        <f>'[1]Prv-järjestys'!U84</f>
        <v>2031.42</v>
      </c>
      <c r="M74" s="16">
        <f>'[1]Prv-järjestys'!V84</f>
        <v>0</v>
      </c>
      <c r="N74" s="17">
        <f>'[1]Prv-järjestys'!W84</f>
        <v>984</v>
      </c>
      <c r="O74" s="15">
        <f>'[1]Prv-järjestys'!X84</f>
        <v>4981.5</v>
      </c>
      <c r="P74" s="43">
        <f>'[1]Prv-järjestys'!Y84</f>
        <v>1096.45</v>
      </c>
      <c r="Q74" s="16">
        <f>'[1]Prv-järjestys'!Z84</f>
        <v>1450.28</v>
      </c>
      <c r="R74" s="15">
        <f>'[1]Prv-järjestys'!AA84</f>
        <v>4580.5571942754696</v>
      </c>
      <c r="S74" s="19">
        <f>'[1]Prv-järjestys'!AB84</f>
        <v>26395.197194275472</v>
      </c>
      <c r="T74" s="16">
        <f>'[1]Prv-järjestys'!AE84</f>
        <v>29584</v>
      </c>
      <c r="U74" s="17">
        <f>'[1]Prv-järjestys'!AF84</f>
        <v>4204</v>
      </c>
      <c r="V74" s="16">
        <f>'[1]Prv-järjestys'!AG84</f>
        <v>0</v>
      </c>
      <c r="W74" s="17">
        <f>'[1]Prv-järjestys'!AH84</f>
        <v>4333</v>
      </c>
      <c r="X74" s="15">
        <f>'[1]Prv-järjestys'!AI84</f>
        <v>20802</v>
      </c>
      <c r="Y74" s="43">
        <f>'[1]Prv-järjestys'!AJ84</f>
        <v>176</v>
      </c>
      <c r="Z74" s="16">
        <f>'[1]Prv-järjestys'!AK84</f>
        <v>4774</v>
      </c>
      <c r="AA74" s="15">
        <f>'[1]Prv-järjestys'!AL84</f>
        <v>4500</v>
      </c>
      <c r="AB74" s="19">
        <f>'[1]Prv-järjestys'!AM84</f>
        <v>68373</v>
      </c>
      <c r="AC74" s="16">
        <f>'[1]Prv-järjestys'!AN84</f>
        <v>0</v>
      </c>
      <c r="AD74" s="16">
        <f>'[1]Prv-järjestys'!AO84</f>
        <v>0</v>
      </c>
      <c r="AE74" s="16">
        <f>'[1]Prv-järjestys'!AP84</f>
        <v>0</v>
      </c>
      <c r="AF74" s="17">
        <f>'[1]Prv-järjestys'!AQ84</f>
        <v>0</v>
      </c>
      <c r="AG74" s="15">
        <f>'[1]Prv-järjestys'!AR84</f>
        <v>0</v>
      </c>
      <c r="AH74" s="16">
        <f>'[1]Prv-järjestys'!AS84</f>
        <v>0</v>
      </c>
      <c r="AI74" s="16">
        <f>'[1]Prv-järjestys'!AT84</f>
        <v>0</v>
      </c>
      <c r="AJ74" s="15">
        <f>'[1]Prv-järjestys'!AU84</f>
        <v>0</v>
      </c>
      <c r="AK74" s="19">
        <f>'[1]Prv-järjestys'!AV84</f>
        <v>0</v>
      </c>
      <c r="AL74" s="15">
        <f>'[1]Prv-järjestys'!AW84</f>
        <v>46797.200000000004</v>
      </c>
      <c r="AM74" s="15">
        <f>'[1]Prv-järjestys'!AX84</f>
        <v>10563.92</v>
      </c>
      <c r="AN74" s="15">
        <f>'[1]Prv-järjestys'!AY84</f>
        <v>0</v>
      </c>
      <c r="AO74" s="15">
        <f>'[1]Prv-järjestys'!AZ84</f>
        <v>5802</v>
      </c>
      <c r="AP74" s="15">
        <f>'[1]Prv-järjestys'!BA84</f>
        <v>37990.07</v>
      </c>
      <c r="AQ74" s="15">
        <f>'[1]Prv-järjestys'!BB84</f>
        <v>4422.45</v>
      </c>
      <c r="AR74" s="15">
        <f>'[1]Prv-järjestys'!BC84</f>
        <v>8728.630000000001</v>
      </c>
      <c r="AS74" s="15">
        <f>'[1]Prv-järjestys'!BD84</f>
        <v>19039.557194275469</v>
      </c>
      <c r="AT74" s="19">
        <f>'[1]Prv-järjestys'!BE84</f>
        <v>133343.82719427548</v>
      </c>
      <c r="AU74" s="22">
        <f>'[1]Prv-järjestys'!BF84</f>
        <v>13.432439527981815</v>
      </c>
      <c r="AV74" s="56">
        <f>'[1]Prv-järjestys'!BG84</f>
        <v>9927</v>
      </c>
      <c r="AW74" s="48" t="str">
        <f>'[1]Prv-järjestys'!A84</f>
        <v>000143</v>
      </c>
      <c r="AX74" s="49"/>
      <c r="AY74" s="47"/>
      <c r="AZ74" s="50" t="s">
        <v>80</v>
      </c>
      <c r="BA74" s="47" t="s">
        <v>81</v>
      </c>
      <c r="BB74" s="50" t="s">
        <v>111</v>
      </c>
      <c r="BC74" s="50" t="s">
        <v>112</v>
      </c>
      <c r="BD74" s="47">
        <v>2</v>
      </c>
      <c r="BE74" s="47">
        <v>1</v>
      </c>
    </row>
    <row r="75" spans="1:57" x14ac:dyDescent="0.25">
      <c r="A75" s="47" t="str">
        <f>'[1]Prv-järjestys'!B211</f>
        <v>Joensuu</v>
      </c>
      <c r="B75" s="16">
        <f>'[1]Prv-järjestys'!K211</f>
        <v>15357.310000000001</v>
      </c>
      <c r="C75" s="17">
        <f>'[1]Prv-järjestys'!L211</f>
        <v>690.6</v>
      </c>
      <c r="D75" s="16">
        <f>'[1]Prv-järjestys'!M211</f>
        <v>0</v>
      </c>
      <c r="E75" s="16">
        <f>'[1]Prv-järjestys'!N211</f>
        <v>4081.84</v>
      </c>
      <c r="F75" s="15">
        <f>'[1]Prv-järjestys'!O211</f>
        <v>15082.36</v>
      </c>
      <c r="G75" s="18">
        <f>'[1]Prv-järjestys'!P211</f>
        <v>6035</v>
      </c>
      <c r="H75" s="16">
        <f>'[1]Prv-järjestys'!Q211</f>
        <v>9302.5</v>
      </c>
      <c r="I75" s="15">
        <f>'[1]Prv-järjestys'!R211</f>
        <v>53612.31</v>
      </c>
      <c r="J75" s="19">
        <f>'[1]Prv-järjestys'!S211</f>
        <v>104161.92</v>
      </c>
      <c r="K75" s="16">
        <f>'[1]Prv-järjestys'!T211</f>
        <v>12623.08</v>
      </c>
      <c r="L75" s="17">
        <f>'[1]Prv-järjestys'!U211</f>
        <v>989.12</v>
      </c>
      <c r="M75" s="16">
        <f>'[1]Prv-järjestys'!V211</f>
        <v>0</v>
      </c>
      <c r="N75" s="17">
        <f>'[1]Prv-järjestys'!W211</f>
        <v>3818.09</v>
      </c>
      <c r="O75" s="15">
        <f>'[1]Prv-järjestys'!X211</f>
        <v>14646.82</v>
      </c>
      <c r="P75" s="20">
        <f>'[1]Prv-järjestys'!Y211</f>
        <v>1896.52</v>
      </c>
      <c r="Q75" s="16">
        <f>'[1]Prv-järjestys'!Z211</f>
        <v>990.7</v>
      </c>
      <c r="R75" s="15">
        <f>'[1]Prv-järjestys'!AA211</f>
        <v>9308.8231082431757</v>
      </c>
      <c r="S75" s="19">
        <f>'[1]Prv-järjestys'!AB211</f>
        <v>44273.153108243168</v>
      </c>
      <c r="T75" s="16">
        <f>'[1]Prv-järjestys'!AE211</f>
        <v>21533.019999999997</v>
      </c>
      <c r="U75" s="17">
        <f>'[1]Prv-järjestys'!AF211</f>
        <v>2501</v>
      </c>
      <c r="V75" s="16">
        <f>'[1]Prv-järjestys'!AG211</f>
        <v>0</v>
      </c>
      <c r="W75" s="17">
        <f>'[1]Prv-järjestys'!AH211</f>
        <v>4880</v>
      </c>
      <c r="X75" s="15">
        <f>'[1]Prv-järjestys'!AI211</f>
        <v>17934</v>
      </c>
      <c r="Y75" s="21">
        <f>'[1]Prv-järjestys'!AJ211</f>
        <v>5856</v>
      </c>
      <c r="Z75" s="16">
        <f>'[1]Prv-järjestys'!AK211</f>
        <v>0</v>
      </c>
      <c r="AA75" s="15">
        <f>'[1]Prv-järjestys'!AL211</f>
        <v>14000</v>
      </c>
      <c r="AB75" s="19">
        <f>'[1]Prv-järjestys'!AM211</f>
        <v>66704.01999999999</v>
      </c>
      <c r="AC75" s="16">
        <f>'[1]Prv-järjestys'!AN211</f>
        <v>0</v>
      </c>
      <c r="AD75" s="16">
        <f>'[1]Prv-järjestys'!AO211</f>
        <v>0</v>
      </c>
      <c r="AE75" s="16">
        <f>'[1]Prv-järjestys'!AP211</f>
        <v>0</v>
      </c>
      <c r="AF75" s="17">
        <f>'[1]Prv-järjestys'!AQ211</f>
        <v>0</v>
      </c>
      <c r="AG75" s="15">
        <f>'[1]Prv-järjestys'!AR211</f>
        <v>0</v>
      </c>
      <c r="AH75" s="16">
        <f>'[1]Prv-järjestys'!AS211</f>
        <v>0</v>
      </c>
      <c r="AI75" s="16">
        <f>'[1]Prv-järjestys'!AT211</f>
        <v>20000</v>
      </c>
      <c r="AJ75" s="15">
        <f>'[1]Prv-järjestys'!AU211</f>
        <v>0</v>
      </c>
      <c r="AK75" s="19">
        <f>'[1]Prv-järjestys'!AV211</f>
        <v>20000</v>
      </c>
      <c r="AL75" s="15">
        <f>'[1]Prv-järjestys'!AW211</f>
        <v>49513.409999999996</v>
      </c>
      <c r="AM75" s="15">
        <f>'[1]Prv-järjestys'!AX211</f>
        <v>4180.72</v>
      </c>
      <c r="AN75" s="15">
        <f>'[1]Prv-järjestys'!AY211</f>
        <v>0</v>
      </c>
      <c r="AO75" s="15">
        <f>'[1]Prv-järjestys'!AZ211</f>
        <v>12779.93</v>
      </c>
      <c r="AP75" s="15">
        <f>'[1]Prv-järjestys'!BA211</f>
        <v>47663.18</v>
      </c>
      <c r="AQ75" s="15">
        <f>'[1]Prv-järjestys'!BB211</f>
        <v>13787.52</v>
      </c>
      <c r="AR75" s="15">
        <f>'[1]Prv-järjestys'!BC211</f>
        <v>30293.200000000001</v>
      </c>
      <c r="AS75" s="15">
        <f>'[1]Prv-järjestys'!BD211</f>
        <v>76921.133108243172</v>
      </c>
      <c r="AT75" s="19">
        <f>'[1]Prv-järjestys'!BE211</f>
        <v>235139.09310824316</v>
      </c>
      <c r="AU75" s="22">
        <f>'[1]Prv-järjestys'!BF211</f>
        <v>8.5589157757887069</v>
      </c>
      <c r="AV75" s="55">
        <f>'[1]Prv-järjestys'!BG211</f>
        <v>27473</v>
      </c>
      <c r="AW75" s="48" t="str">
        <f>'[1]Prv-järjestys'!A211</f>
        <v>000357</v>
      </c>
      <c r="AX75" s="49" t="s">
        <v>163</v>
      </c>
      <c r="AY75" s="47" t="s">
        <v>164</v>
      </c>
      <c r="AZ75" s="50" t="s">
        <v>165</v>
      </c>
      <c r="BA75" s="47" t="s">
        <v>166</v>
      </c>
      <c r="BB75" s="50" t="s">
        <v>167</v>
      </c>
      <c r="BC75" s="50" t="s">
        <v>168</v>
      </c>
      <c r="BD75" s="47">
        <v>1</v>
      </c>
      <c r="BE75" s="47">
        <v>2</v>
      </c>
    </row>
    <row r="76" spans="1:57" x14ac:dyDescent="0.25">
      <c r="A76" s="47" t="str">
        <f>'[1]Prv-järjestys'!B418</f>
        <v>Johannes</v>
      </c>
      <c r="B76" s="16">
        <f>'[1]Prv-järjestys'!K418</f>
        <v>22895.98</v>
      </c>
      <c r="C76" s="17">
        <f>'[1]Prv-järjestys'!L418</f>
        <v>0</v>
      </c>
      <c r="D76" s="16">
        <f>'[1]Prv-järjestys'!M418</f>
        <v>8452.7900000000009</v>
      </c>
      <c r="E76" s="16">
        <f>'[1]Prv-järjestys'!N418</f>
        <v>0</v>
      </c>
      <c r="F76" s="15">
        <f>'[1]Prv-järjestys'!O418</f>
        <v>0</v>
      </c>
      <c r="G76" s="18">
        <f>'[1]Prv-järjestys'!P418</f>
        <v>0</v>
      </c>
      <c r="H76" s="16">
        <f>'[1]Prv-järjestys'!Q418</f>
        <v>0</v>
      </c>
      <c r="I76" s="15">
        <f>'[1]Prv-järjestys'!R418</f>
        <v>69253.260000000009</v>
      </c>
      <c r="J76" s="19">
        <f>'[1]Prv-järjestys'!S418</f>
        <v>100602.03000000001</v>
      </c>
      <c r="K76" s="16">
        <f>'[1]Prv-järjestys'!T418</f>
        <v>9466.0499999999993</v>
      </c>
      <c r="L76" s="17">
        <f>'[1]Prv-järjestys'!U418</f>
        <v>0</v>
      </c>
      <c r="M76" s="16">
        <f>'[1]Prv-järjestys'!V418</f>
        <v>500.12</v>
      </c>
      <c r="N76" s="17">
        <f>'[1]Prv-järjestys'!W418</f>
        <v>3979.6</v>
      </c>
      <c r="O76" s="15">
        <f>'[1]Prv-järjestys'!X418</f>
        <v>0</v>
      </c>
      <c r="P76" s="20">
        <f>'[1]Prv-järjestys'!Y418</f>
        <v>0</v>
      </c>
      <c r="Q76" s="16">
        <f>'[1]Prv-järjestys'!Z418</f>
        <v>0</v>
      </c>
      <c r="R76" s="15">
        <f>'[1]Prv-järjestys'!AA418</f>
        <v>17515.160916933775</v>
      </c>
      <c r="S76" s="19">
        <f>'[1]Prv-järjestys'!AB418</f>
        <v>31460.930916933776</v>
      </c>
      <c r="T76" s="16">
        <f>'[1]Prv-järjestys'!AE418</f>
        <v>72881.63</v>
      </c>
      <c r="U76" s="17">
        <f>'[1]Prv-järjestys'!AF418</f>
        <v>0</v>
      </c>
      <c r="V76" s="16">
        <f>'[1]Prv-järjestys'!AG418</f>
        <v>0</v>
      </c>
      <c r="W76" s="17">
        <f>'[1]Prv-järjestys'!AH418</f>
        <v>5041.76</v>
      </c>
      <c r="X76" s="15">
        <f>'[1]Prv-järjestys'!AI418</f>
        <v>0</v>
      </c>
      <c r="Y76" s="21">
        <f>'[1]Prv-järjestys'!AJ418</f>
        <v>0</v>
      </c>
      <c r="Z76" s="16">
        <f>'[1]Prv-järjestys'!AK418</f>
        <v>0</v>
      </c>
      <c r="AA76" s="15">
        <f>'[1]Prv-järjestys'!AL418</f>
        <v>38366.639999999999</v>
      </c>
      <c r="AB76" s="19">
        <f>'[1]Prv-järjestys'!AM418</f>
        <v>116290.03</v>
      </c>
      <c r="AC76" s="16">
        <f>'[1]Prv-järjestys'!AN418</f>
        <v>0</v>
      </c>
      <c r="AD76" s="16">
        <f>'[1]Prv-järjestys'!AO418</f>
        <v>0</v>
      </c>
      <c r="AE76" s="16">
        <f>'[1]Prv-järjestys'!AP418</f>
        <v>0</v>
      </c>
      <c r="AF76" s="17">
        <f>'[1]Prv-järjestys'!AQ418</f>
        <v>0</v>
      </c>
      <c r="AG76" s="15">
        <f>'[1]Prv-järjestys'!AR418</f>
        <v>0</v>
      </c>
      <c r="AH76" s="16">
        <f>'[1]Prv-järjestys'!AS418</f>
        <v>0</v>
      </c>
      <c r="AI76" s="16">
        <f>'[1]Prv-järjestys'!AT418</f>
        <v>0</v>
      </c>
      <c r="AJ76" s="15">
        <f>'[1]Prv-järjestys'!AU418</f>
        <v>0</v>
      </c>
      <c r="AK76" s="19">
        <f>'[1]Prv-järjestys'!AV418</f>
        <v>0</v>
      </c>
      <c r="AL76" s="15">
        <f>'[1]Prv-järjestys'!AW418</f>
        <v>105243.66</v>
      </c>
      <c r="AM76" s="15">
        <f>'[1]Prv-järjestys'!AX418</f>
        <v>0</v>
      </c>
      <c r="AN76" s="15">
        <f>'[1]Prv-järjestys'!AY418</f>
        <v>8952.9100000000017</v>
      </c>
      <c r="AO76" s="15">
        <f>'[1]Prv-järjestys'!AZ418</f>
        <v>9021.36</v>
      </c>
      <c r="AP76" s="15">
        <f>'[1]Prv-järjestys'!BA418</f>
        <v>0</v>
      </c>
      <c r="AQ76" s="15">
        <f>'[1]Prv-järjestys'!BB418</f>
        <v>0</v>
      </c>
      <c r="AR76" s="15">
        <f>'[1]Prv-järjestys'!BC418</f>
        <v>0</v>
      </c>
      <c r="AS76" s="15">
        <f>'[1]Prv-järjestys'!BD418</f>
        <v>125135.06091693378</v>
      </c>
      <c r="AT76" s="19">
        <f>'[1]Prv-järjestys'!BE418</f>
        <v>248352.99091693381</v>
      </c>
      <c r="AU76" s="22">
        <f>'[1]Prv-järjestys'!BF418</f>
        <v>0</v>
      </c>
      <c r="AV76" s="55">
        <f>'[1]Prv-järjestys'!BG418</f>
        <v>4273</v>
      </c>
      <c r="AW76" s="48" t="str">
        <f>'[1]Prv-järjestys'!A418</f>
        <v>001005</v>
      </c>
      <c r="AX76" s="49" t="s">
        <v>232</v>
      </c>
      <c r="AY76" s="47" t="s">
        <v>258</v>
      </c>
      <c r="AZ76" s="50" t="s">
        <v>202</v>
      </c>
      <c r="BA76" s="47" t="s">
        <v>203</v>
      </c>
      <c r="BB76" s="50" t="s">
        <v>227</v>
      </c>
      <c r="BC76" s="50" t="s">
        <v>228</v>
      </c>
      <c r="BD76" s="47">
        <v>1</v>
      </c>
      <c r="BE76" s="47">
        <v>2</v>
      </c>
    </row>
    <row r="77" spans="1:57" x14ac:dyDescent="0.25">
      <c r="A77" s="47" t="str">
        <f>'[1]Prv-järjestys'!B85</f>
        <v>Jokioinen</v>
      </c>
      <c r="B77" s="16">
        <f>'[1]Prv-järjestys'!K85</f>
        <v>3373.75</v>
      </c>
      <c r="C77" s="17">
        <f>'[1]Prv-järjestys'!L85</f>
        <v>540</v>
      </c>
      <c r="D77" s="16">
        <f>'[1]Prv-järjestys'!M85</f>
        <v>0</v>
      </c>
      <c r="E77" s="16">
        <f>'[1]Prv-järjestys'!N85</f>
        <v>110</v>
      </c>
      <c r="F77" s="15">
        <f>'[1]Prv-järjestys'!O85</f>
        <v>0</v>
      </c>
      <c r="G77" s="18">
        <f>'[1]Prv-järjestys'!P85</f>
        <v>0</v>
      </c>
      <c r="H77" s="16">
        <f>'[1]Prv-järjestys'!Q85</f>
        <v>245</v>
      </c>
      <c r="I77" s="15">
        <f>'[1]Prv-järjestys'!R85</f>
        <v>10573</v>
      </c>
      <c r="J77" s="19">
        <f>'[1]Prv-järjestys'!S85</f>
        <v>14841.75</v>
      </c>
      <c r="K77" s="16">
        <f>'[1]Prv-järjestys'!T85</f>
        <v>3294.5899999999992</v>
      </c>
      <c r="L77" s="17">
        <f>'[1]Prv-järjestys'!U85</f>
        <v>2390.1799999999998</v>
      </c>
      <c r="M77" s="16">
        <f>'[1]Prv-järjestys'!V85</f>
        <v>0</v>
      </c>
      <c r="N77" s="17">
        <f>'[1]Prv-järjestys'!W85</f>
        <v>111.5</v>
      </c>
      <c r="O77" s="15">
        <f>'[1]Prv-järjestys'!X85</f>
        <v>940.85</v>
      </c>
      <c r="P77" s="20">
        <f>'[1]Prv-järjestys'!Y85</f>
        <v>1091.06</v>
      </c>
      <c r="Q77" s="16">
        <f>'[1]Prv-järjestys'!Z85</f>
        <v>4659.95</v>
      </c>
      <c r="R77" s="15">
        <f>'[1]Prv-järjestys'!AA85</f>
        <v>2801.6265783832614</v>
      </c>
      <c r="S77" s="19">
        <f>'[1]Prv-järjestys'!AB85</f>
        <v>15289.756578383258</v>
      </c>
      <c r="T77" s="16">
        <f>'[1]Prv-järjestys'!AE85</f>
        <v>4816</v>
      </c>
      <c r="U77" s="17">
        <f>'[1]Prv-järjestys'!AF85</f>
        <v>9300</v>
      </c>
      <c r="V77" s="16">
        <f>'[1]Prv-järjestys'!AG85</f>
        <v>0</v>
      </c>
      <c r="W77" s="17">
        <f>'[1]Prv-järjestys'!AH85</f>
        <v>600</v>
      </c>
      <c r="X77" s="15">
        <f>'[1]Prv-järjestys'!AI85</f>
        <v>5943.83</v>
      </c>
      <c r="Y77" s="21">
        <f>'[1]Prv-järjestys'!AJ85</f>
        <v>1325</v>
      </c>
      <c r="Z77" s="16">
        <f>'[1]Prv-järjestys'!AK85</f>
        <v>0</v>
      </c>
      <c r="AA77" s="15">
        <f>'[1]Prv-järjestys'!AL85</f>
        <v>0</v>
      </c>
      <c r="AB77" s="19">
        <f>'[1]Prv-järjestys'!AM85</f>
        <v>21984.83</v>
      </c>
      <c r="AC77" s="16">
        <f>'[1]Prv-järjestys'!AN85</f>
        <v>0</v>
      </c>
      <c r="AD77" s="16">
        <f>'[1]Prv-järjestys'!AO85</f>
        <v>0</v>
      </c>
      <c r="AE77" s="16">
        <f>'[1]Prv-järjestys'!AP85</f>
        <v>0</v>
      </c>
      <c r="AF77" s="17">
        <f>'[1]Prv-järjestys'!AQ85</f>
        <v>0</v>
      </c>
      <c r="AG77" s="15">
        <f>'[1]Prv-järjestys'!AR85</f>
        <v>0</v>
      </c>
      <c r="AH77" s="16">
        <f>'[1]Prv-järjestys'!AS85</f>
        <v>0</v>
      </c>
      <c r="AI77" s="16">
        <f>'[1]Prv-järjestys'!AT85</f>
        <v>0</v>
      </c>
      <c r="AJ77" s="15">
        <f>'[1]Prv-järjestys'!AU85</f>
        <v>0</v>
      </c>
      <c r="AK77" s="19">
        <f>'[1]Prv-järjestys'!AV85</f>
        <v>0</v>
      </c>
      <c r="AL77" s="15">
        <f>'[1]Prv-järjestys'!AW85</f>
        <v>11484.34</v>
      </c>
      <c r="AM77" s="15">
        <f>'[1]Prv-järjestys'!AX85</f>
        <v>12230.18</v>
      </c>
      <c r="AN77" s="15">
        <f>'[1]Prv-järjestys'!AY85</f>
        <v>0</v>
      </c>
      <c r="AO77" s="15">
        <f>'[1]Prv-järjestys'!AZ85</f>
        <v>821.5</v>
      </c>
      <c r="AP77" s="15">
        <f>'[1]Prv-järjestys'!BA85</f>
        <v>6884.68</v>
      </c>
      <c r="AQ77" s="15">
        <f>'[1]Prv-järjestys'!BB85</f>
        <v>2416.06</v>
      </c>
      <c r="AR77" s="15">
        <f>'[1]Prv-järjestys'!BC85</f>
        <v>4904.95</v>
      </c>
      <c r="AS77" s="15">
        <f>'[1]Prv-järjestys'!BD85</f>
        <v>13374.62657838326</v>
      </c>
      <c r="AT77" s="19">
        <f>'[1]Prv-järjestys'!BE85</f>
        <v>52116.336578383256</v>
      </c>
      <c r="AU77" s="22">
        <f>'[1]Prv-järjestys'!BF85</f>
        <v>18.66630966274472</v>
      </c>
      <c r="AV77" s="55">
        <f>'[1]Prv-järjestys'!BG85</f>
        <v>2792</v>
      </c>
      <c r="AW77" s="48" t="str">
        <f>'[1]Prv-järjestys'!A85</f>
        <v>000144</v>
      </c>
      <c r="AX77" s="49"/>
      <c r="AY77" s="47"/>
      <c r="AZ77" s="50" t="s">
        <v>80</v>
      </c>
      <c r="BA77" s="47" t="s">
        <v>81</v>
      </c>
      <c r="BB77" s="50" t="s">
        <v>106</v>
      </c>
      <c r="BC77" s="50" t="s">
        <v>107</v>
      </c>
      <c r="BD77" s="47">
        <v>2</v>
      </c>
      <c r="BE77" s="47">
        <v>1</v>
      </c>
    </row>
    <row r="78" spans="1:57" x14ac:dyDescent="0.25">
      <c r="A78" s="47" t="str">
        <f>'[1]Prv-järjestys'!B305</f>
        <v>Jomala</v>
      </c>
      <c r="B78" s="16">
        <f>'[1]Prv-järjestys'!K305</f>
        <v>3409.239999999998</v>
      </c>
      <c r="C78" s="17">
        <f>'[1]Prv-järjestys'!L305</f>
        <v>0</v>
      </c>
      <c r="D78" s="16">
        <f>'[1]Prv-järjestys'!M305</f>
        <v>1964.95</v>
      </c>
      <c r="E78" s="16">
        <f>'[1]Prv-järjestys'!N305</f>
        <v>0</v>
      </c>
      <c r="F78" s="15">
        <f>'[1]Prv-järjestys'!O305</f>
        <v>0</v>
      </c>
      <c r="G78" s="18">
        <f>'[1]Prv-järjestys'!P305</f>
        <v>0</v>
      </c>
      <c r="H78" s="16">
        <f>'[1]Prv-järjestys'!Q305</f>
        <v>0</v>
      </c>
      <c r="I78" s="15">
        <f>'[1]Prv-järjestys'!R305</f>
        <v>2697.5200000000004</v>
      </c>
      <c r="J78" s="19">
        <f>'[1]Prv-järjestys'!S305</f>
        <v>8071.7099999999982</v>
      </c>
      <c r="K78" s="16">
        <f>'[1]Prv-järjestys'!T305</f>
        <v>4986.8900000000012</v>
      </c>
      <c r="L78" s="17">
        <f>'[1]Prv-järjestys'!U305</f>
        <v>0</v>
      </c>
      <c r="M78" s="16">
        <f>'[1]Prv-järjestys'!V305</f>
        <v>2478.9300000000003</v>
      </c>
      <c r="N78" s="17">
        <f>'[1]Prv-järjestys'!W305</f>
        <v>56</v>
      </c>
      <c r="O78" s="15">
        <f>'[1]Prv-järjestys'!X305</f>
        <v>0</v>
      </c>
      <c r="P78" s="20">
        <f>'[1]Prv-järjestys'!Y305</f>
        <v>0</v>
      </c>
      <c r="Q78" s="16">
        <f>'[1]Prv-järjestys'!Z305</f>
        <v>0</v>
      </c>
      <c r="R78" s="15">
        <f>'[1]Prv-järjestys'!AA305</f>
        <v>6198.5313776521216</v>
      </c>
      <c r="S78" s="19">
        <f>'[1]Prv-järjestys'!AB305</f>
        <v>13720.351377652123</v>
      </c>
      <c r="T78" s="16">
        <f>'[1]Prv-järjestys'!AE305</f>
        <v>2500</v>
      </c>
      <c r="U78" s="17">
        <f>'[1]Prv-järjestys'!AF305</f>
        <v>0</v>
      </c>
      <c r="V78" s="16">
        <f>'[1]Prv-järjestys'!AG305</f>
        <v>2210</v>
      </c>
      <c r="W78" s="17">
        <f>'[1]Prv-järjestys'!AH305</f>
        <v>0</v>
      </c>
      <c r="X78" s="15">
        <f>'[1]Prv-järjestys'!AI305</f>
        <v>0</v>
      </c>
      <c r="Y78" s="21">
        <f>'[1]Prv-järjestys'!AJ305</f>
        <v>0</v>
      </c>
      <c r="Z78" s="16">
        <f>'[1]Prv-järjestys'!AK305</f>
        <v>0</v>
      </c>
      <c r="AA78" s="15">
        <f>'[1]Prv-järjestys'!AL305</f>
        <v>0</v>
      </c>
      <c r="AB78" s="19">
        <f>'[1]Prv-järjestys'!AM305</f>
        <v>4710</v>
      </c>
      <c r="AC78" s="16">
        <f>'[1]Prv-järjestys'!AN305</f>
        <v>0</v>
      </c>
      <c r="AD78" s="16">
        <f>'[1]Prv-järjestys'!AO305</f>
        <v>0</v>
      </c>
      <c r="AE78" s="16">
        <f>'[1]Prv-järjestys'!AP305</f>
        <v>0</v>
      </c>
      <c r="AF78" s="17">
        <f>'[1]Prv-järjestys'!AQ305</f>
        <v>0</v>
      </c>
      <c r="AG78" s="15">
        <f>'[1]Prv-järjestys'!AR305</f>
        <v>0</v>
      </c>
      <c r="AH78" s="16">
        <f>'[1]Prv-järjestys'!AS305</f>
        <v>0</v>
      </c>
      <c r="AI78" s="16">
        <f>'[1]Prv-järjestys'!AT305</f>
        <v>0</v>
      </c>
      <c r="AJ78" s="15">
        <f>'[1]Prv-järjestys'!AU305</f>
        <v>0</v>
      </c>
      <c r="AK78" s="19">
        <f>'[1]Prv-järjestys'!AV305</f>
        <v>0</v>
      </c>
      <c r="AL78" s="15">
        <f>'[1]Prv-järjestys'!AW305</f>
        <v>10896.13</v>
      </c>
      <c r="AM78" s="15">
        <f>'[1]Prv-järjestys'!AX305</f>
        <v>0</v>
      </c>
      <c r="AN78" s="15">
        <f>'[1]Prv-järjestys'!AY305</f>
        <v>6653.88</v>
      </c>
      <c r="AO78" s="15">
        <f>'[1]Prv-järjestys'!AZ305</f>
        <v>56</v>
      </c>
      <c r="AP78" s="15">
        <f>'[1]Prv-järjestys'!BA305</f>
        <v>0</v>
      </c>
      <c r="AQ78" s="15">
        <f>'[1]Prv-järjestys'!BB305</f>
        <v>0</v>
      </c>
      <c r="AR78" s="15">
        <f>'[1]Prv-järjestys'!BC305</f>
        <v>0</v>
      </c>
      <c r="AS78" s="15">
        <f>'[1]Prv-järjestys'!BD305</f>
        <v>8896.051377652122</v>
      </c>
      <c r="AT78" s="19">
        <f>'[1]Prv-järjestys'!BE305</f>
        <v>26502.06137765212</v>
      </c>
      <c r="AU78" s="22">
        <f>'[1]Prv-järjestys'!BF305</f>
        <v>2.4696730386405852</v>
      </c>
      <c r="AV78" s="55">
        <f>'[1]Prv-järjestys'!BG305</f>
        <v>10731</v>
      </c>
      <c r="AW78" s="48" t="str">
        <f>'[1]Prv-järjestys'!A305</f>
        <v>000507</v>
      </c>
      <c r="AX78" s="49"/>
      <c r="AY78" s="47"/>
      <c r="AZ78" s="50" t="s">
        <v>202</v>
      </c>
      <c r="BA78" s="47" t="s">
        <v>203</v>
      </c>
      <c r="BB78" s="50" t="s">
        <v>208</v>
      </c>
      <c r="BC78" s="50" t="s">
        <v>209</v>
      </c>
      <c r="BD78" s="47">
        <v>2</v>
      </c>
      <c r="BE78" s="47">
        <v>1</v>
      </c>
    </row>
    <row r="79" spans="1:57" x14ac:dyDescent="0.25">
      <c r="A79" s="47" t="str">
        <f>'[1]Prv-järjestys'!B212</f>
        <v>Joroinen</v>
      </c>
      <c r="B79" s="16">
        <f>'[1]Prv-järjestys'!K212</f>
        <v>2353.6</v>
      </c>
      <c r="C79" s="17">
        <f>'[1]Prv-järjestys'!L212</f>
        <v>0</v>
      </c>
      <c r="D79" s="16">
        <f>'[1]Prv-järjestys'!M212</f>
        <v>0</v>
      </c>
      <c r="E79" s="16">
        <f>'[1]Prv-järjestys'!N212</f>
        <v>385</v>
      </c>
      <c r="F79" s="15">
        <f>'[1]Prv-järjestys'!O212</f>
        <v>2984.2</v>
      </c>
      <c r="G79" s="18">
        <f>'[1]Prv-järjestys'!P212</f>
        <v>55</v>
      </c>
      <c r="H79" s="16">
        <f>'[1]Prv-järjestys'!Q212</f>
        <v>600</v>
      </c>
      <c r="I79" s="15">
        <f>'[1]Prv-järjestys'!R212</f>
        <v>6345</v>
      </c>
      <c r="J79" s="19">
        <f>'[1]Prv-järjestys'!S212</f>
        <v>12722.8</v>
      </c>
      <c r="K79" s="16">
        <f>'[1]Prv-järjestys'!T212</f>
        <v>6784.75</v>
      </c>
      <c r="L79" s="17">
        <f>'[1]Prv-järjestys'!U212</f>
        <v>284.45</v>
      </c>
      <c r="M79" s="16">
        <f>'[1]Prv-järjestys'!V212</f>
        <v>0</v>
      </c>
      <c r="N79" s="17">
        <f>'[1]Prv-järjestys'!W212</f>
        <v>116.2</v>
      </c>
      <c r="O79" s="15">
        <f>'[1]Prv-järjestys'!X212</f>
        <v>2986.52</v>
      </c>
      <c r="P79" s="20">
        <f>'[1]Prv-järjestys'!Y212</f>
        <v>127.23</v>
      </c>
      <c r="Q79" s="16">
        <f>'[1]Prv-järjestys'!Z212</f>
        <v>77.900000000000006</v>
      </c>
      <c r="R79" s="15">
        <f>'[1]Prv-järjestys'!AA212</f>
        <v>4815.5149320621822</v>
      </c>
      <c r="S79" s="19">
        <f>'[1]Prv-järjestys'!AB212</f>
        <v>15192.564932062181</v>
      </c>
      <c r="T79" s="16">
        <f>'[1]Prv-järjestys'!AE212</f>
        <v>12250</v>
      </c>
      <c r="U79" s="17">
        <f>'[1]Prv-järjestys'!AF212</f>
        <v>0</v>
      </c>
      <c r="V79" s="16">
        <f>'[1]Prv-järjestys'!AG212</f>
        <v>0</v>
      </c>
      <c r="W79" s="17">
        <f>'[1]Prv-järjestys'!AH212</f>
        <v>2000</v>
      </c>
      <c r="X79" s="15">
        <f>'[1]Prv-järjestys'!AI212</f>
        <v>6250</v>
      </c>
      <c r="Y79" s="21">
        <f>'[1]Prv-järjestys'!AJ212</f>
        <v>0</v>
      </c>
      <c r="Z79" s="16">
        <f>'[1]Prv-järjestys'!AK212</f>
        <v>700</v>
      </c>
      <c r="AA79" s="15">
        <f>'[1]Prv-järjestys'!AL212</f>
        <v>1925</v>
      </c>
      <c r="AB79" s="19">
        <f>'[1]Prv-järjestys'!AM212</f>
        <v>23125</v>
      </c>
      <c r="AC79" s="16">
        <f>'[1]Prv-järjestys'!AN212</f>
        <v>0</v>
      </c>
      <c r="AD79" s="16">
        <f>'[1]Prv-järjestys'!AO212</f>
        <v>0</v>
      </c>
      <c r="AE79" s="16">
        <f>'[1]Prv-järjestys'!AP212</f>
        <v>0</v>
      </c>
      <c r="AF79" s="17">
        <f>'[1]Prv-järjestys'!AQ212</f>
        <v>0</v>
      </c>
      <c r="AG79" s="15">
        <f>'[1]Prv-järjestys'!AR212</f>
        <v>0</v>
      </c>
      <c r="AH79" s="16">
        <f>'[1]Prv-järjestys'!AS212</f>
        <v>0</v>
      </c>
      <c r="AI79" s="16">
        <f>'[1]Prv-järjestys'!AT212</f>
        <v>0</v>
      </c>
      <c r="AJ79" s="15">
        <f>'[1]Prv-järjestys'!AU212</f>
        <v>0</v>
      </c>
      <c r="AK79" s="19">
        <f>'[1]Prv-järjestys'!AV212</f>
        <v>0</v>
      </c>
      <c r="AL79" s="15">
        <f>'[1]Prv-järjestys'!AW212</f>
        <v>21388.35</v>
      </c>
      <c r="AM79" s="15">
        <f>'[1]Prv-järjestys'!AX212</f>
        <v>284.45</v>
      </c>
      <c r="AN79" s="15">
        <f>'[1]Prv-järjestys'!AY212</f>
        <v>0</v>
      </c>
      <c r="AO79" s="15">
        <f>'[1]Prv-järjestys'!AZ212</f>
        <v>2501.1999999999998</v>
      </c>
      <c r="AP79" s="15">
        <f>'[1]Prv-järjestys'!BA212</f>
        <v>12220.72</v>
      </c>
      <c r="AQ79" s="15">
        <f>'[1]Prv-järjestys'!BB212</f>
        <v>182.23000000000002</v>
      </c>
      <c r="AR79" s="15">
        <f>'[1]Prv-järjestys'!BC212</f>
        <v>1377.9</v>
      </c>
      <c r="AS79" s="15">
        <f>'[1]Prv-järjestys'!BD212</f>
        <v>13085.514932062182</v>
      </c>
      <c r="AT79" s="19">
        <f>'[1]Prv-järjestys'!BE212</f>
        <v>51040.364932062192</v>
      </c>
      <c r="AU79" s="22">
        <f>'[1]Prv-järjestys'!BF212</f>
        <v>9.0948618909590504</v>
      </c>
      <c r="AV79" s="55">
        <f>'[1]Prv-järjestys'!BG212</f>
        <v>5612</v>
      </c>
      <c r="AW79" s="48" t="str">
        <f>'[1]Prv-järjestys'!A212</f>
        <v>000358</v>
      </c>
      <c r="AX79" s="49"/>
      <c r="AY79" s="47"/>
      <c r="AZ79" s="50" t="s">
        <v>165</v>
      </c>
      <c r="BA79" s="47" t="s">
        <v>166</v>
      </c>
      <c r="BB79" s="50" t="s">
        <v>169</v>
      </c>
      <c r="BC79" s="50" t="s">
        <v>170</v>
      </c>
      <c r="BD79" s="47">
        <v>2</v>
      </c>
      <c r="BE79" s="47">
        <v>1</v>
      </c>
    </row>
    <row r="80" spans="1:57" x14ac:dyDescent="0.25">
      <c r="A80" s="47" t="str">
        <f>'[1]Prv-järjestys'!B94</f>
        <v>Joutjärvi</v>
      </c>
      <c r="B80" s="16">
        <f>'[1]Prv-järjestys'!K94</f>
        <v>3303</v>
      </c>
      <c r="C80" s="17">
        <f>'[1]Prv-järjestys'!L94</f>
        <v>9569.7099999999991</v>
      </c>
      <c r="D80" s="16">
        <f>'[1]Prv-järjestys'!M94</f>
        <v>0</v>
      </c>
      <c r="E80" s="16">
        <f>'[1]Prv-järjestys'!N94</f>
        <v>1185</v>
      </c>
      <c r="F80" s="15">
        <f>'[1]Prv-järjestys'!O94</f>
        <v>16034.49</v>
      </c>
      <c r="G80" s="18">
        <f>'[1]Prv-järjestys'!P94</f>
        <v>2010</v>
      </c>
      <c r="H80" s="16">
        <f>'[1]Prv-järjestys'!Q94</f>
        <v>2960</v>
      </c>
      <c r="I80" s="15">
        <f>'[1]Prv-järjestys'!R94</f>
        <v>4674</v>
      </c>
      <c r="J80" s="19">
        <f>'[1]Prv-järjestys'!S94</f>
        <v>39736.199999999997</v>
      </c>
      <c r="K80" s="16">
        <f>'[1]Prv-järjestys'!T94</f>
        <v>4784.8500000000004</v>
      </c>
      <c r="L80" s="17">
        <f>'[1]Prv-järjestys'!U94</f>
        <v>942.29</v>
      </c>
      <c r="M80" s="16">
        <f>'[1]Prv-järjestys'!V94</f>
        <v>0</v>
      </c>
      <c r="N80" s="17">
        <f>'[1]Prv-järjestys'!W94</f>
        <v>264.57</v>
      </c>
      <c r="O80" s="15">
        <f>'[1]Prv-järjestys'!X94</f>
        <v>7449.52</v>
      </c>
      <c r="P80" s="20">
        <f>'[1]Prv-järjestys'!Y94</f>
        <v>1741.89</v>
      </c>
      <c r="Q80" s="16">
        <f>'[1]Prv-järjestys'!Z94</f>
        <v>383.95</v>
      </c>
      <c r="R80" s="15">
        <f>'[1]Prv-järjestys'!AA94</f>
        <v>3721.6907145819919</v>
      </c>
      <c r="S80" s="19">
        <f>'[1]Prv-järjestys'!AB94</f>
        <v>19288.760714581993</v>
      </c>
      <c r="T80" s="16">
        <f>'[1]Prv-järjestys'!AE94</f>
        <v>16800</v>
      </c>
      <c r="U80" s="17">
        <f>'[1]Prv-järjestys'!AF94</f>
        <v>4000</v>
      </c>
      <c r="V80" s="16">
        <f>'[1]Prv-järjestys'!AG94</f>
        <v>0</v>
      </c>
      <c r="W80" s="17">
        <f>'[1]Prv-järjestys'!AH94</f>
        <v>4000</v>
      </c>
      <c r="X80" s="15">
        <f>'[1]Prv-järjestys'!AI94</f>
        <v>46600</v>
      </c>
      <c r="Y80" s="21">
        <f>'[1]Prv-järjestys'!AJ94</f>
        <v>11000</v>
      </c>
      <c r="Z80" s="16">
        <f>'[1]Prv-järjestys'!AK94</f>
        <v>2000</v>
      </c>
      <c r="AA80" s="15">
        <f>'[1]Prv-järjestys'!AL94</f>
        <v>29877</v>
      </c>
      <c r="AB80" s="19">
        <f>'[1]Prv-järjestys'!AM94</f>
        <v>114277</v>
      </c>
      <c r="AC80" s="16">
        <f>'[1]Prv-järjestys'!AN94</f>
        <v>0</v>
      </c>
      <c r="AD80" s="16">
        <f>'[1]Prv-järjestys'!AO94</f>
        <v>0</v>
      </c>
      <c r="AE80" s="16">
        <f>'[1]Prv-järjestys'!AP94</f>
        <v>0</v>
      </c>
      <c r="AF80" s="17">
        <f>'[1]Prv-järjestys'!AQ94</f>
        <v>0</v>
      </c>
      <c r="AG80" s="15">
        <f>'[1]Prv-järjestys'!AR94</f>
        <v>0</v>
      </c>
      <c r="AH80" s="16">
        <f>'[1]Prv-järjestys'!AS94</f>
        <v>0</v>
      </c>
      <c r="AI80" s="16">
        <f>'[1]Prv-järjestys'!AT94</f>
        <v>0</v>
      </c>
      <c r="AJ80" s="15">
        <f>'[1]Prv-järjestys'!AU94</f>
        <v>0</v>
      </c>
      <c r="AK80" s="19">
        <f>'[1]Prv-järjestys'!AV94</f>
        <v>0</v>
      </c>
      <c r="AL80" s="15">
        <f>'[1]Prv-järjestys'!AW94</f>
        <v>24887.85</v>
      </c>
      <c r="AM80" s="15">
        <f>'[1]Prv-järjestys'!AX94</f>
        <v>14512</v>
      </c>
      <c r="AN80" s="15">
        <f>'[1]Prv-järjestys'!AY94</f>
        <v>0</v>
      </c>
      <c r="AO80" s="15">
        <f>'[1]Prv-järjestys'!AZ94</f>
        <v>5449.57</v>
      </c>
      <c r="AP80" s="15">
        <f>'[1]Prv-järjestys'!BA94</f>
        <v>70084.010000000009</v>
      </c>
      <c r="AQ80" s="15">
        <f>'[1]Prv-järjestys'!BB94</f>
        <v>14751.89</v>
      </c>
      <c r="AR80" s="15">
        <f>'[1]Prv-järjestys'!BC94</f>
        <v>5343.95</v>
      </c>
      <c r="AS80" s="15">
        <f>'[1]Prv-järjestys'!BD94</f>
        <v>38272.690714581993</v>
      </c>
      <c r="AT80" s="19">
        <f>'[1]Prv-järjestys'!BE94</f>
        <v>173301.960714582</v>
      </c>
      <c r="AU80" s="22">
        <f>'[1]Prv-järjestys'!BF94</f>
        <v>30.678343196066916</v>
      </c>
      <c r="AV80" s="55">
        <f>'[1]Prv-järjestys'!BG94</f>
        <v>5649</v>
      </c>
      <c r="AW80" s="48" t="str">
        <f>'[1]Prv-järjestys'!A94</f>
        <v>000162</v>
      </c>
      <c r="AX80" s="49" t="s">
        <v>117</v>
      </c>
      <c r="AY80" s="47" t="s">
        <v>264</v>
      </c>
      <c r="AZ80" s="50" t="s">
        <v>80</v>
      </c>
      <c r="BA80" s="47" t="s">
        <v>81</v>
      </c>
      <c r="BB80" s="50" t="s">
        <v>82</v>
      </c>
      <c r="BC80" s="50" t="s">
        <v>83</v>
      </c>
      <c r="BD80" s="47">
        <v>1</v>
      </c>
      <c r="BE80" s="47">
        <v>2</v>
      </c>
    </row>
    <row r="81" spans="1:57" x14ac:dyDescent="0.25">
      <c r="A81" s="47" t="str">
        <f>'[1]Prv-järjestys'!B177</f>
        <v>Joutsa</v>
      </c>
      <c r="B81" s="16">
        <f>'[1]Prv-järjestys'!K177</f>
        <v>4329.96</v>
      </c>
      <c r="C81" s="17">
        <f>'[1]Prv-järjestys'!L177</f>
        <v>0</v>
      </c>
      <c r="D81" s="16">
        <f>'[1]Prv-järjestys'!M177</f>
        <v>0</v>
      </c>
      <c r="E81" s="16">
        <f>'[1]Prv-järjestys'!N177</f>
        <v>715</v>
      </c>
      <c r="F81" s="15">
        <f>'[1]Prv-järjestys'!O177</f>
        <v>877.2</v>
      </c>
      <c r="G81" s="18">
        <f>'[1]Prv-järjestys'!P177</f>
        <v>1023</v>
      </c>
      <c r="H81" s="16">
        <f>'[1]Prv-järjestys'!Q177</f>
        <v>675.81</v>
      </c>
      <c r="I81" s="15">
        <f>'[1]Prv-järjestys'!R177</f>
        <v>8260</v>
      </c>
      <c r="J81" s="19">
        <f>'[1]Prv-järjestys'!S177</f>
        <v>15880.97</v>
      </c>
      <c r="K81" s="16">
        <f>'[1]Prv-järjestys'!T177</f>
        <v>5458.920000000001</v>
      </c>
      <c r="L81" s="17">
        <f>'[1]Prv-järjestys'!U177</f>
        <v>201.2</v>
      </c>
      <c r="M81" s="16">
        <f>'[1]Prv-järjestys'!V177</f>
        <v>0</v>
      </c>
      <c r="N81" s="17">
        <f>'[1]Prv-järjestys'!W177</f>
        <v>209.9</v>
      </c>
      <c r="O81" s="15">
        <f>'[1]Prv-järjestys'!X177</f>
        <v>3933.3</v>
      </c>
      <c r="P81" s="20">
        <f>'[1]Prv-järjestys'!Y177</f>
        <v>3741.94</v>
      </c>
      <c r="Q81" s="16">
        <f>'[1]Prv-järjestys'!Z177</f>
        <v>1091.08</v>
      </c>
      <c r="R81" s="15">
        <f>'[1]Prv-järjestys'!AA177</f>
        <v>3634.88086130589</v>
      </c>
      <c r="S81" s="19">
        <f>'[1]Prv-järjestys'!AB177</f>
        <v>18271.22086130589</v>
      </c>
      <c r="T81" s="16">
        <f>'[1]Prv-järjestys'!AE177</f>
        <v>5600</v>
      </c>
      <c r="U81" s="17">
        <f>'[1]Prv-järjestys'!AF177</f>
        <v>0</v>
      </c>
      <c r="V81" s="16">
        <f>'[1]Prv-järjestys'!AG177</f>
        <v>0</v>
      </c>
      <c r="W81" s="17">
        <f>'[1]Prv-järjestys'!AH177</f>
        <v>300</v>
      </c>
      <c r="X81" s="15">
        <f>'[1]Prv-järjestys'!AI177</f>
        <v>0</v>
      </c>
      <c r="Y81" s="21">
        <f>'[1]Prv-järjestys'!AJ177</f>
        <v>1900</v>
      </c>
      <c r="Z81" s="16">
        <f>'[1]Prv-järjestys'!AK177</f>
        <v>1941.17</v>
      </c>
      <c r="AA81" s="15">
        <f>'[1]Prv-järjestys'!AL177</f>
        <v>600</v>
      </c>
      <c r="AB81" s="19">
        <f>'[1]Prv-järjestys'!AM177</f>
        <v>10341.17</v>
      </c>
      <c r="AC81" s="16">
        <f>'[1]Prv-järjestys'!AN177</f>
        <v>0</v>
      </c>
      <c r="AD81" s="16">
        <f>'[1]Prv-järjestys'!AO177</f>
        <v>0</v>
      </c>
      <c r="AE81" s="16">
        <f>'[1]Prv-järjestys'!AP177</f>
        <v>0</v>
      </c>
      <c r="AF81" s="17">
        <f>'[1]Prv-järjestys'!AQ177</f>
        <v>0</v>
      </c>
      <c r="AG81" s="15">
        <f>'[1]Prv-järjestys'!AR177</f>
        <v>0</v>
      </c>
      <c r="AH81" s="16">
        <f>'[1]Prv-järjestys'!AS177</f>
        <v>0</v>
      </c>
      <c r="AI81" s="16">
        <f>'[1]Prv-järjestys'!AT177</f>
        <v>0</v>
      </c>
      <c r="AJ81" s="15">
        <f>'[1]Prv-järjestys'!AU177</f>
        <v>0</v>
      </c>
      <c r="AK81" s="19">
        <f>'[1]Prv-järjestys'!AV177</f>
        <v>0</v>
      </c>
      <c r="AL81" s="15">
        <f>'[1]Prv-järjestys'!AW177</f>
        <v>15388.880000000001</v>
      </c>
      <c r="AM81" s="15">
        <f>'[1]Prv-järjestys'!AX177</f>
        <v>201.2</v>
      </c>
      <c r="AN81" s="15">
        <f>'[1]Prv-järjestys'!AY177</f>
        <v>0</v>
      </c>
      <c r="AO81" s="15">
        <f>'[1]Prv-järjestys'!AZ177</f>
        <v>1224.9000000000001</v>
      </c>
      <c r="AP81" s="15">
        <f>'[1]Prv-järjestys'!BA177</f>
        <v>4810.5</v>
      </c>
      <c r="AQ81" s="15">
        <f>'[1]Prv-järjestys'!BB177</f>
        <v>6664.9400000000005</v>
      </c>
      <c r="AR81" s="15">
        <f>'[1]Prv-järjestys'!BC177</f>
        <v>3708.06</v>
      </c>
      <c r="AS81" s="15">
        <f>'[1]Prv-järjestys'!BD177</f>
        <v>12494.88086130589</v>
      </c>
      <c r="AT81" s="19">
        <f>'[1]Prv-järjestys'!BE177</f>
        <v>44493.360861305897</v>
      </c>
      <c r="AU81" s="22">
        <f>'[1]Prv-järjestys'!BF177</f>
        <v>16.98868303219011</v>
      </c>
      <c r="AV81" s="55">
        <f>'[1]Prv-järjestys'!BG177</f>
        <v>2619</v>
      </c>
      <c r="AW81" s="48" t="str">
        <f>'[1]Prv-järjestys'!A177</f>
        <v>000297</v>
      </c>
      <c r="AX81" s="49"/>
      <c r="AY81" s="47"/>
      <c r="AZ81" s="50" t="s">
        <v>142</v>
      </c>
      <c r="BA81" s="47" t="s">
        <v>143</v>
      </c>
      <c r="BB81" s="50" t="s">
        <v>144</v>
      </c>
      <c r="BC81" s="50" t="s">
        <v>145</v>
      </c>
      <c r="BD81" s="47">
        <v>2</v>
      </c>
      <c r="BE81" s="47">
        <v>1</v>
      </c>
    </row>
    <row r="82" spans="1:57" x14ac:dyDescent="0.25">
      <c r="A82" s="47" t="str">
        <f>'[1]Prv-järjestys'!B178</f>
        <v>Joutseno</v>
      </c>
      <c r="B82" s="16">
        <f>'[1]Prv-järjestys'!K178</f>
        <v>5549.4499999999989</v>
      </c>
      <c r="C82" s="17">
        <f>'[1]Prv-järjestys'!L178</f>
        <v>1435</v>
      </c>
      <c r="D82" s="16">
        <f>'[1]Prv-järjestys'!M178</f>
        <v>0</v>
      </c>
      <c r="E82" s="16">
        <f>'[1]Prv-järjestys'!N178</f>
        <v>737</v>
      </c>
      <c r="F82" s="15">
        <f>'[1]Prv-järjestys'!O178</f>
        <v>3459.2</v>
      </c>
      <c r="G82" s="18">
        <f>'[1]Prv-järjestys'!P178</f>
        <v>1606.6</v>
      </c>
      <c r="H82" s="16">
        <f>'[1]Prv-järjestys'!Q178</f>
        <v>1285</v>
      </c>
      <c r="I82" s="15">
        <f>'[1]Prv-järjestys'!R178</f>
        <v>9165</v>
      </c>
      <c r="J82" s="19">
        <f>'[1]Prv-järjestys'!S178</f>
        <v>23237.25</v>
      </c>
      <c r="K82" s="16">
        <f>'[1]Prv-järjestys'!T178</f>
        <v>14723.270000000006</v>
      </c>
      <c r="L82" s="17">
        <f>'[1]Prv-järjestys'!U178</f>
        <v>395.25</v>
      </c>
      <c r="M82" s="16">
        <f>'[1]Prv-järjestys'!V178</f>
        <v>0</v>
      </c>
      <c r="N82" s="17">
        <f>'[1]Prv-järjestys'!W178</f>
        <v>3287.95</v>
      </c>
      <c r="O82" s="15">
        <f>'[1]Prv-järjestys'!X178</f>
        <v>354.6</v>
      </c>
      <c r="P82" s="20">
        <f>'[1]Prv-järjestys'!Y178</f>
        <v>115.65</v>
      </c>
      <c r="Q82" s="16">
        <f>'[1]Prv-järjestys'!Z178</f>
        <v>434.46</v>
      </c>
      <c r="R82" s="15">
        <f>'[1]Prv-järjestys'!AA178</f>
        <v>4517.1305876489378</v>
      </c>
      <c r="S82" s="19">
        <f>'[1]Prv-järjestys'!AB178</f>
        <v>23828.310587648943</v>
      </c>
      <c r="T82" s="16">
        <f>'[1]Prv-järjestys'!AE178</f>
        <v>20000</v>
      </c>
      <c r="U82" s="17">
        <f>'[1]Prv-järjestys'!AF178</f>
        <v>1000</v>
      </c>
      <c r="V82" s="16">
        <f>'[1]Prv-järjestys'!AG178</f>
        <v>0</v>
      </c>
      <c r="W82" s="17">
        <f>'[1]Prv-järjestys'!AH178</f>
        <v>3500</v>
      </c>
      <c r="X82" s="15">
        <f>'[1]Prv-järjestys'!AI178</f>
        <v>1000</v>
      </c>
      <c r="Y82" s="21">
        <f>'[1]Prv-järjestys'!AJ178</f>
        <v>4763.3500000000004</v>
      </c>
      <c r="Z82" s="16">
        <f>'[1]Prv-järjestys'!AK178</f>
        <v>3000</v>
      </c>
      <c r="AA82" s="15">
        <f>'[1]Prv-järjestys'!AL178</f>
        <v>3900</v>
      </c>
      <c r="AB82" s="19">
        <f>'[1]Prv-järjestys'!AM178</f>
        <v>37163.35</v>
      </c>
      <c r="AC82" s="16">
        <f>'[1]Prv-järjestys'!AN178</f>
        <v>0</v>
      </c>
      <c r="AD82" s="16">
        <f>'[1]Prv-järjestys'!AO178</f>
        <v>0</v>
      </c>
      <c r="AE82" s="16">
        <f>'[1]Prv-järjestys'!AP178</f>
        <v>0</v>
      </c>
      <c r="AF82" s="17">
        <f>'[1]Prv-järjestys'!AQ178</f>
        <v>0</v>
      </c>
      <c r="AG82" s="15">
        <f>'[1]Prv-järjestys'!AR178</f>
        <v>0</v>
      </c>
      <c r="AH82" s="16">
        <f>'[1]Prv-järjestys'!AS178</f>
        <v>0</v>
      </c>
      <c r="AI82" s="16">
        <f>'[1]Prv-järjestys'!AT178</f>
        <v>0</v>
      </c>
      <c r="AJ82" s="15">
        <f>'[1]Prv-järjestys'!AU178</f>
        <v>0</v>
      </c>
      <c r="AK82" s="19">
        <f>'[1]Prv-järjestys'!AV178</f>
        <v>0</v>
      </c>
      <c r="AL82" s="15">
        <f>'[1]Prv-järjestys'!AW178</f>
        <v>40272.720000000001</v>
      </c>
      <c r="AM82" s="15">
        <f>'[1]Prv-järjestys'!AX178</f>
        <v>2830.25</v>
      </c>
      <c r="AN82" s="15">
        <f>'[1]Prv-järjestys'!AY178</f>
        <v>0</v>
      </c>
      <c r="AO82" s="15">
        <f>'[1]Prv-järjestys'!AZ178</f>
        <v>7524.95</v>
      </c>
      <c r="AP82" s="15">
        <f>'[1]Prv-järjestys'!BA178</f>
        <v>4813.7999999999993</v>
      </c>
      <c r="AQ82" s="15">
        <f>'[1]Prv-järjestys'!BB178</f>
        <v>6485.6</v>
      </c>
      <c r="AR82" s="15">
        <f>'[1]Prv-järjestys'!BC178</f>
        <v>4719.46</v>
      </c>
      <c r="AS82" s="15">
        <f>'[1]Prv-järjestys'!BD178</f>
        <v>17582.130587648939</v>
      </c>
      <c r="AT82" s="19">
        <f>'[1]Prv-järjestys'!BE178</f>
        <v>84228.910587648934</v>
      </c>
      <c r="AU82" s="22">
        <f>'[1]Prv-järjestys'!BF178</f>
        <v>5.3363476043872868</v>
      </c>
      <c r="AV82" s="55">
        <f>'[1]Prv-järjestys'!BG178</f>
        <v>15784</v>
      </c>
      <c r="AW82" s="48" t="str">
        <f>'[1]Prv-järjestys'!A178</f>
        <v>000298</v>
      </c>
      <c r="AX82" s="49" t="s">
        <v>155</v>
      </c>
      <c r="AY82" s="47" t="s">
        <v>265</v>
      </c>
      <c r="AZ82" s="50" t="s">
        <v>142</v>
      </c>
      <c r="BA82" s="47" t="s">
        <v>143</v>
      </c>
      <c r="BB82" s="50" t="s">
        <v>156</v>
      </c>
      <c r="BC82" s="50" t="s">
        <v>157</v>
      </c>
      <c r="BD82" s="47">
        <v>1</v>
      </c>
      <c r="BE82" s="47">
        <v>2</v>
      </c>
    </row>
    <row r="83" spans="1:57" x14ac:dyDescent="0.25">
      <c r="A83" s="47" t="str">
        <f>'[1]Prv-järjestys'!B213</f>
        <v>Juuka</v>
      </c>
      <c r="B83" s="16">
        <f>'[1]Prv-järjestys'!K213</f>
        <v>2460.4999999999995</v>
      </c>
      <c r="C83" s="17">
        <f>'[1]Prv-järjestys'!L213</f>
        <v>630.54999999999995</v>
      </c>
      <c r="D83" s="16">
        <f>'[1]Prv-järjestys'!M213</f>
        <v>0</v>
      </c>
      <c r="E83" s="16">
        <f>'[1]Prv-järjestys'!N213</f>
        <v>1130</v>
      </c>
      <c r="F83" s="15">
        <f>'[1]Prv-järjestys'!O213</f>
        <v>1305.8499999999999</v>
      </c>
      <c r="G83" s="18">
        <f>'[1]Prv-järjestys'!P213</f>
        <v>325</v>
      </c>
      <c r="H83" s="16">
        <f>'[1]Prv-järjestys'!Q213</f>
        <v>1224</v>
      </c>
      <c r="I83" s="15">
        <f>'[1]Prv-järjestys'!R213</f>
        <v>3858</v>
      </c>
      <c r="J83" s="19">
        <f>'[1]Prv-järjestys'!S213</f>
        <v>10933.9</v>
      </c>
      <c r="K83" s="16">
        <f>'[1]Prv-järjestys'!T213</f>
        <v>6393.7999999999993</v>
      </c>
      <c r="L83" s="17">
        <f>'[1]Prv-järjestys'!U213</f>
        <v>2317.5500000000002</v>
      </c>
      <c r="M83" s="16">
        <f>'[1]Prv-järjestys'!V213</f>
        <v>0</v>
      </c>
      <c r="N83" s="17">
        <f>'[1]Prv-järjestys'!W213</f>
        <v>911.8</v>
      </c>
      <c r="O83" s="15">
        <f>'[1]Prv-järjestys'!X213</f>
        <v>10361.92</v>
      </c>
      <c r="P83" s="20">
        <f>'[1]Prv-järjestys'!Y213</f>
        <v>1768.07</v>
      </c>
      <c r="Q83" s="16">
        <f>'[1]Prv-järjestys'!Z213</f>
        <v>167.5</v>
      </c>
      <c r="R83" s="15">
        <f>'[1]Prv-järjestys'!AA213</f>
        <v>6983.7291591093181</v>
      </c>
      <c r="S83" s="19">
        <f>'[1]Prv-järjestys'!AB213</f>
        <v>28904.369159109316</v>
      </c>
      <c r="T83" s="16">
        <f>'[1]Prv-järjestys'!AE213</f>
        <v>3010</v>
      </c>
      <c r="U83" s="17">
        <f>'[1]Prv-järjestys'!AF213</f>
        <v>1440</v>
      </c>
      <c r="V83" s="16">
        <f>'[1]Prv-järjestys'!AG213</f>
        <v>0</v>
      </c>
      <c r="W83" s="17">
        <f>'[1]Prv-järjestys'!AH213</f>
        <v>290</v>
      </c>
      <c r="X83" s="15">
        <f>'[1]Prv-järjestys'!AI213</f>
        <v>3300</v>
      </c>
      <c r="Y83" s="21">
        <f>'[1]Prv-järjestys'!AJ213</f>
        <v>950</v>
      </c>
      <c r="Z83" s="16">
        <f>'[1]Prv-järjestys'!AK213</f>
        <v>810</v>
      </c>
      <c r="AA83" s="15">
        <f>'[1]Prv-järjestys'!AL213</f>
        <v>300</v>
      </c>
      <c r="AB83" s="19">
        <f>'[1]Prv-järjestys'!AM213</f>
        <v>10100</v>
      </c>
      <c r="AC83" s="16">
        <f>'[1]Prv-järjestys'!AN213</f>
        <v>0</v>
      </c>
      <c r="AD83" s="16">
        <f>'[1]Prv-järjestys'!AO213</f>
        <v>0</v>
      </c>
      <c r="AE83" s="16">
        <f>'[1]Prv-järjestys'!AP213</f>
        <v>0</v>
      </c>
      <c r="AF83" s="17">
        <f>'[1]Prv-järjestys'!AQ213</f>
        <v>0</v>
      </c>
      <c r="AG83" s="15">
        <f>'[1]Prv-järjestys'!AR213</f>
        <v>0</v>
      </c>
      <c r="AH83" s="16">
        <f>'[1]Prv-järjestys'!AS213</f>
        <v>0</v>
      </c>
      <c r="AI83" s="16">
        <f>'[1]Prv-järjestys'!AT213</f>
        <v>0</v>
      </c>
      <c r="AJ83" s="15">
        <f>'[1]Prv-järjestys'!AU213</f>
        <v>0</v>
      </c>
      <c r="AK83" s="19">
        <f>'[1]Prv-järjestys'!AV213</f>
        <v>0</v>
      </c>
      <c r="AL83" s="15">
        <f>'[1]Prv-järjestys'!AW213</f>
        <v>11864.3</v>
      </c>
      <c r="AM83" s="15">
        <f>'[1]Prv-järjestys'!AX213</f>
        <v>4388.1000000000004</v>
      </c>
      <c r="AN83" s="15">
        <f>'[1]Prv-järjestys'!AY213</f>
        <v>0</v>
      </c>
      <c r="AO83" s="15">
        <f>'[1]Prv-järjestys'!AZ213</f>
        <v>2331.8000000000002</v>
      </c>
      <c r="AP83" s="15">
        <f>'[1]Prv-järjestys'!BA213</f>
        <v>14967.77</v>
      </c>
      <c r="AQ83" s="15">
        <f>'[1]Prv-järjestys'!BB213</f>
        <v>3043.0699999999997</v>
      </c>
      <c r="AR83" s="15">
        <f>'[1]Prv-järjestys'!BC213</f>
        <v>2201.5</v>
      </c>
      <c r="AS83" s="15">
        <f>'[1]Prv-järjestys'!BD213</f>
        <v>11141.729159109318</v>
      </c>
      <c r="AT83" s="19">
        <f>'[1]Prv-järjestys'!BE213</f>
        <v>49938.269159109317</v>
      </c>
      <c r="AU83" s="22">
        <f>'[1]Prv-järjestys'!BF213</f>
        <v>39.918680382981066</v>
      </c>
      <c r="AV83" s="55">
        <f>'[1]Prv-järjestys'!BG213</f>
        <v>1251</v>
      </c>
      <c r="AW83" s="48" t="str">
        <f>'[1]Prv-järjestys'!A213</f>
        <v>000360</v>
      </c>
      <c r="AX83" s="49"/>
      <c r="AY83" s="47"/>
      <c r="AZ83" s="50" t="s">
        <v>165</v>
      </c>
      <c r="BA83" s="47" t="s">
        <v>166</v>
      </c>
      <c r="BB83" s="50" t="s">
        <v>167</v>
      </c>
      <c r="BC83" s="50" t="s">
        <v>168</v>
      </c>
      <c r="BD83" s="47">
        <v>2</v>
      </c>
      <c r="BE83" s="47">
        <v>1</v>
      </c>
    </row>
    <row r="84" spans="1:57" x14ac:dyDescent="0.25">
      <c r="A84" s="47" t="str">
        <f>'[1]Prv-järjestys'!B179</f>
        <v>Juva</v>
      </c>
      <c r="B84" s="16">
        <f>'[1]Prv-järjestys'!K179</f>
        <v>8591.8599999999988</v>
      </c>
      <c r="C84" s="17">
        <f>'[1]Prv-järjestys'!L179</f>
        <v>140</v>
      </c>
      <c r="D84" s="16">
        <f>'[1]Prv-järjestys'!M179</f>
        <v>0</v>
      </c>
      <c r="E84" s="16">
        <f>'[1]Prv-järjestys'!N179</f>
        <v>480</v>
      </c>
      <c r="F84" s="15">
        <f>'[1]Prv-järjestys'!O179</f>
        <v>2613.6</v>
      </c>
      <c r="G84" s="18">
        <f>'[1]Prv-järjestys'!P179</f>
        <v>620</v>
      </c>
      <c r="H84" s="16">
        <f>'[1]Prv-järjestys'!Q179</f>
        <v>4987</v>
      </c>
      <c r="I84" s="15">
        <f>'[1]Prv-järjestys'!R179</f>
        <v>5767.6</v>
      </c>
      <c r="J84" s="19">
        <f>'[1]Prv-järjestys'!S179</f>
        <v>23200.059999999998</v>
      </c>
      <c r="K84" s="16">
        <f>'[1]Prv-järjestys'!T179</f>
        <v>15265.539999999999</v>
      </c>
      <c r="L84" s="17">
        <f>'[1]Prv-järjestys'!U179</f>
        <v>270.92</v>
      </c>
      <c r="M84" s="16">
        <f>'[1]Prv-järjestys'!V179</f>
        <v>0</v>
      </c>
      <c r="N84" s="17">
        <f>'[1]Prv-järjestys'!W179</f>
        <v>201.65</v>
      </c>
      <c r="O84" s="15">
        <f>'[1]Prv-järjestys'!X179</f>
        <v>2910.05</v>
      </c>
      <c r="P84" s="20">
        <f>'[1]Prv-järjestys'!Y179</f>
        <v>4120.13</v>
      </c>
      <c r="Q84" s="16">
        <f>'[1]Prv-järjestys'!Z179</f>
        <v>2108.71</v>
      </c>
      <c r="R84" s="15">
        <f>'[1]Prv-järjestys'!AA179</f>
        <v>5940.6531659442171</v>
      </c>
      <c r="S84" s="19">
        <f>'[1]Prv-järjestys'!AB179</f>
        <v>30817.653165944219</v>
      </c>
      <c r="T84" s="16">
        <f>'[1]Prv-järjestys'!AE179</f>
        <v>16000</v>
      </c>
      <c r="U84" s="17">
        <f>'[1]Prv-järjestys'!AF179</f>
        <v>0</v>
      </c>
      <c r="V84" s="16">
        <f>'[1]Prv-järjestys'!AG179</f>
        <v>0</v>
      </c>
      <c r="W84" s="17">
        <f>'[1]Prv-järjestys'!AH179</f>
        <v>1000</v>
      </c>
      <c r="X84" s="15">
        <f>'[1]Prv-järjestys'!AI179</f>
        <v>8000</v>
      </c>
      <c r="Y84" s="21">
        <f>'[1]Prv-järjestys'!AJ179</f>
        <v>0</v>
      </c>
      <c r="Z84" s="16">
        <f>'[1]Prv-järjestys'!AK179</f>
        <v>2000</v>
      </c>
      <c r="AA84" s="15">
        <f>'[1]Prv-järjestys'!AL179</f>
        <v>2500</v>
      </c>
      <c r="AB84" s="19">
        <f>'[1]Prv-järjestys'!AM179</f>
        <v>29500</v>
      </c>
      <c r="AC84" s="16">
        <f>'[1]Prv-järjestys'!AN179</f>
        <v>0</v>
      </c>
      <c r="AD84" s="16">
        <f>'[1]Prv-järjestys'!AO179</f>
        <v>0</v>
      </c>
      <c r="AE84" s="16">
        <f>'[1]Prv-järjestys'!AP179</f>
        <v>0</v>
      </c>
      <c r="AF84" s="17">
        <f>'[1]Prv-järjestys'!AQ179</f>
        <v>0</v>
      </c>
      <c r="AG84" s="15">
        <f>'[1]Prv-järjestys'!AR179</f>
        <v>0</v>
      </c>
      <c r="AH84" s="16">
        <f>'[1]Prv-järjestys'!AS179</f>
        <v>0</v>
      </c>
      <c r="AI84" s="16">
        <f>'[1]Prv-järjestys'!AT179</f>
        <v>0</v>
      </c>
      <c r="AJ84" s="15">
        <f>'[1]Prv-järjestys'!AU179</f>
        <v>0</v>
      </c>
      <c r="AK84" s="19">
        <f>'[1]Prv-järjestys'!AV179</f>
        <v>0</v>
      </c>
      <c r="AL84" s="15">
        <f>'[1]Prv-järjestys'!AW179</f>
        <v>39857.399999999994</v>
      </c>
      <c r="AM84" s="15">
        <f>'[1]Prv-järjestys'!AX179</f>
        <v>410.92</v>
      </c>
      <c r="AN84" s="15">
        <f>'[1]Prv-järjestys'!AY179</f>
        <v>0</v>
      </c>
      <c r="AO84" s="15">
        <f>'[1]Prv-järjestys'!AZ179</f>
        <v>1681.65</v>
      </c>
      <c r="AP84" s="15">
        <f>'[1]Prv-järjestys'!BA179</f>
        <v>13523.65</v>
      </c>
      <c r="AQ84" s="15">
        <f>'[1]Prv-järjestys'!BB179</f>
        <v>4740.13</v>
      </c>
      <c r="AR84" s="15">
        <f>'[1]Prv-järjestys'!BC179</f>
        <v>9095.7099999999991</v>
      </c>
      <c r="AS84" s="15">
        <f>'[1]Prv-järjestys'!BD179</f>
        <v>14208.253165944217</v>
      </c>
      <c r="AT84" s="19">
        <f>'[1]Prv-järjestys'!BE179</f>
        <v>83517.713165944209</v>
      </c>
      <c r="AU84" s="22">
        <f>'[1]Prv-järjestys'!BF179</f>
        <v>19.540878138966825</v>
      </c>
      <c r="AV84" s="55">
        <f>'[1]Prv-järjestys'!BG179</f>
        <v>4274</v>
      </c>
      <c r="AW84" s="48" t="str">
        <f>'[1]Prv-järjestys'!A179</f>
        <v>000299</v>
      </c>
      <c r="AX84" s="49"/>
      <c r="AY84" s="47"/>
      <c r="AZ84" s="50" t="s">
        <v>142</v>
      </c>
      <c r="BA84" s="47" t="s">
        <v>143</v>
      </c>
      <c r="BB84" s="50" t="s">
        <v>151</v>
      </c>
      <c r="BC84" s="50" t="s">
        <v>152</v>
      </c>
      <c r="BD84" s="47">
        <v>2</v>
      </c>
      <c r="BE84" s="47">
        <v>1</v>
      </c>
    </row>
    <row r="85" spans="1:57" x14ac:dyDescent="0.25">
      <c r="A85" s="47" t="str">
        <f>'[1]Prv-järjestys'!B415</f>
        <v>Jyväskylä</v>
      </c>
      <c r="B85" s="16">
        <f>'[1]Prv-järjestys'!K415</f>
        <v>71868.720000000016</v>
      </c>
      <c r="C85" s="17">
        <f>'[1]Prv-järjestys'!L415</f>
        <v>20854.78</v>
      </c>
      <c r="D85" s="16">
        <f>'[1]Prv-järjestys'!M415</f>
        <v>0</v>
      </c>
      <c r="E85" s="16">
        <f>'[1]Prv-järjestys'!N415</f>
        <v>17827.02</v>
      </c>
      <c r="F85" s="15">
        <f>'[1]Prv-järjestys'!O415</f>
        <v>61679.3</v>
      </c>
      <c r="G85" s="18">
        <f>'[1]Prv-järjestys'!P415</f>
        <v>50886.239999999998</v>
      </c>
      <c r="H85" s="16">
        <f>'[1]Prv-järjestys'!Q415</f>
        <v>22227.47</v>
      </c>
      <c r="I85" s="15">
        <f>'[1]Prv-järjestys'!R415</f>
        <v>213465.84</v>
      </c>
      <c r="J85" s="19">
        <f>'[1]Prv-järjestys'!S415</f>
        <v>458809.37</v>
      </c>
      <c r="K85" s="16">
        <f>'[1]Prv-järjestys'!T415</f>
        <v>86441.399999999965</v>
      </c>
      <c r="L85" s="17">
        <f>'[1]Prv-järjestys'!U415</f>
        <v>7790.14</v>
      </c>
      <c r="M85" s="16">
        <f>'[1]Prv-järjestys'!V415</f>
        <v>0</v>
      </c>
      <c r="N85" s="17">
        <f>'[1]Prv-järjestys'!W415</f>
        <v>10330.959999999999</v>
      </c>
      <c r="O85" s="15">
        <f>'[1]Prv-järjestys'!X415</f>
        <v>3428.61</v>
      </c>
      <c r="P85" s="20">
        <f>'[1]Prv-järjestys'!Y415</f>
        <v>13945.49</v>
      </c>
      <c r="Q85" s="16">
        <f>'[1]Prv-järjestys'!Z415</f>
        <v>2053.37</v>
      </c>
      <c r="R85" s="15">
        <f>'[1]Prv-järjestys'!AA415</f>
        <v>44785.067536666465</v>
      </c>
      <c r="S85" s="19">
        <f>'[1]Prv-järjestys'!AB415</f>
        <v>168775.03753666644</v>
      </c>
      <c r="T85" s="16">
        <f>'[1]Prv-järjestys'!AE415</f>
        <v>294529.99000000005</v>
      </c>
      <c r="U85" s="17">
        <f>'[1]Prv-järjestys'!AF415</f>
        <v>27276</v>
      </c>
      <c r="V85" s="16">
        <f>'[1]Prv-järjestys'!AG415</f>
        <v>0</v>
      </c>
      <c r="W85" s="17">
        <f>'[1]Prv-järjestys'!AH415</f>
        <v>37486</v>
      </c>
      <c r="X85" s="15">
        <f>'[1]Prv-järjestys'!AI415</f>
        <v>58906</v>
      </c>
      <c r="Y85" s="21">
        <f>'[1]Prv-järjestys'!AJ415</f>
        <v>80326</v>
      </c>
      <c r="Z85" s="16">
        <f>'[1]Prv-järjestys'!AK415</f>
        <v>37486</v>
      </c>
      <c r="AA85" s="15">
        <f>'[1]Prv-järjestys'!AL415</f>
        <v>127779</v>
      </c>
      <c r="AB85" s="19">
        <f>'[1]Prv-järjestys'!AM415</f>
        <v>663788.99</v>
      </c>
      <c r="AC85" s="16">
        <f>'[1]Prv-järjestys'!AN415</f>
        <v>0</v>
      </c>
      <c r="AD85" s="16">
        <f>'[1]Prv-järjestys'!AO415</f>
        <v>0</v>
      </c>
      <c r="AE85" s="16">
        <f>'[1]Prv-järjestys'!AP415</f>
        <v>0</v>
      </c>
      <c r="AF85" s="17">
        <f>'[1]Prv-järjestys'!AQ415</f>
        <v>0</v>
      </c>
      <c r="AG85" s="15">
        <f>'[1]Prv-järjestys'!AR415</f>
        <v>0</v>
      </c>
      <c r="AH85" s="16">
        <f>'[1]Prv-järjestys'!AS415</f>
        <v>0</v>
      </c>
      <c r="AI85" s="16">
        <f>'[1]Prv-järjestys'!AT415</f>
        <v>0</v>
      </c>
      <c r="AJ85" s="15">
        <f>'[1]Prv-järjestys'!AU415</f>
        <v>0</v>
      </c>
      <c r="AK85" s="19">
        <f>'[1]Prv-järjestys'!AV415</f>
        <v>0</v>
      </c>
      <c r="AL85" s="15">
        <f>'[1]Prv-järjestys'!AW415</f>
        <v>452840.11000000004</v>
      </c>
      <c r="AM85" s="15">
        <f>'[1]Prv-järjestys'!AX415</f>
        <v>55920.92</v>
      </c>
      <c r="AN85" s="15">
        <f>'[1]Prv-järjestys'!AY415</f>
        <v>0</v>
      </c>
      <c r="AO85" s="15">
        <f>'[1]Prv-järjestys'!AZ415</f>
        <v>65643.98</v>
      </c>
      <c r="AP85" s="15">
        <f>'[1]Prv-järjestys'!BA415</f>
        <v>124013.91</v>
      </c>
      <c r="AQ85" s="15">
        <f>'[1]Prv-järjestys'!BB415</f>
        <v>145157.72999999998</v>
      </c>
      <c r="AR85" s="15">
        <f>'[1]Prv-järjestys'!BC415</f>
        <v>61766.84</v>
      </c>
      <c r="AS85" s="15">
        <f>'[1]Prv-järjestys'!BD415</f>
        <v>386029.90753666649</v>
      </c>
      <c r="AT85" s="19">
        <f>'[1]Prv-järjestys'!BE415</f>
        <v>1291373.3975366666</v>
      </c>
      <c r="AU85" s="22">
        <f>'[1]Prv-järjestys'!BF415</f>
        <v>0</v>
      </c>
      <c r="AV85" s="55">
        <f>'[1]Prv-järjestys'!BG415</f>
        <v>5544</v>
      </c>
      <c r="AW85" s="48" t="str">
        <f>'[1]Prv-järjestys'!A415</f>
        <v>001002</v>
      </c>
      <c r="AX85" s="49"/>
      <c r="AY85" s="47"/>
      <c r="AZ85" s="50" t="s">
        <v>182</v>
      </c>
      <c r="BA85" s="47" t="s">
        <v>183</v>
      </c>
      <c r="BB85" s="50" t="s">
        <v>196</v>
      </c>
      <c r="BC85" s="50" t="s">
        <v>197</v>
      </c>
      <c r="BD85" s="47">
        <v>1</v>
      </c>
      <c r="BE85" s="47">
        <v>1</v>
      </c>
    </row>
    <row r="86" spans="1:57" x14ac:dyDescent="0.25">
      <c r="A86" s="47" t="str">
        <f>'[1]Prv-järjestys'!B86</f>
        <v>Jämijärvi</v>
      </c>
      <c r="B86" s="16">
        <f>'[1]Prv-järjestys'!K86</f>
        <v>831.42</v>
      </c>
      <c r="C86" s="17">
        <f>'[1]Prv-järjestys'!L86</f>
        <v>320</v>
      </c>
      <c r="D86" s="16">
        <f>'[1]Prv-järjestys'!M86</f>
        <v>0</v>
      </c>
      <c r="E86" s="16">
        <f>'[1]Prv-järjestys'!N86</f>
        <v>250</v>
      </c>
      <c r="F86" s="15">
        <f>'[1]Prv-järjestys'!O86</f>
        <v>3550</v>
      </c>
      <c r="G86" s="18">
        <f>'[1]Prv-järjestys'!P86</f>
        <v>50</v>
      </c>
      <c r="H86" s="16">
        <f>'[1]Prv-järjestys'!Q86</f>
        <v>5</v>
      </c>
      <c r="I86" s="15">
        <f>'[1]Prv-järjestys'!R86</f>
        <v>1022</v>
      </c>
      <c r="J86" s="19">
        <f>'[1]Prv-järjestys'!S86</f>
        <v>6028.42</v>
      </c>
      <c r="K86" s="16">
        <f>'[1]Prv-järjestys'!T86</f>
        <v>2471.7099999999996</v>
      </c>
      <c r="L86" s="17">
        <f>'[1]Prv-järjestys'!U86</f>
        <v>1228.97</v>
      </c>
      <c r="M86" s="16">
        <f>'[1]Prv-järjestys'!V86</f>
        <v>0</v>
      </c>
      <c r="N86" s="17">
        <f>'[1]Prv-järjestys'!W86</f>
        <v>106.6</v>
      </c>
      <c r="O86" s="15">
        <f>'[1]Prv-järjestys'!X86</f>
        <v>3430.46</v>
      </c>
      <c r="P86" s="20">
        <f>'[1]Prv-järjestys'!Y86</f>
        <v>911.75</v>
      </c>
      <c r="Q86" s="16">
        <f>'[1]Prv-järjestys'!Z86</f>
        <v>145.66</v>
      </c>
      <c r="R86" s="15">
        <f>'[1]Prv-järjestys'!AA86</f>
        <v>2306.9537078600379</v>
      </c>
      <c r="S86" s="19">
        <f>'[1]Prv-järjestys'!AB86</f>
        <v>10602.103707860038</v>
      </c>
      <c r="T86" s="16">
        <f>'[1]Prv-järjestys'!AE86</f>
        <v>1999.9999999999998</v>
      </c>
      <c r="U86" s="17">
        <f>'[1]Prv-järjestys'!AF86</f>
        <v>2000</v>
      </c>
      <c r="V86" s="16">
        <f>'[1]Prv-järjestys'!AG86</f>
        <v>0</v>
      </c>
      <c r="W86" s="17">
        <f>'[1]Prv-järjestys'!AH86</f>
        <v>333</v>
      </c>
      <c r="X86" s="15">
        <f>'[1]Prv-järjestys'!AI86</f>
        <v>1000</v>
      </c>
      <c r="Y86" s="21">
        <f>'[1]Prv-järjestys'!AJ86</f>
        <v>0</v>
      </c>
      <c r="Z86" s="16">
        <f>'[1]Prv-järjestys'!AK86</f>
        <v>0</v>
      </c>
      <c r="AA86" s="15">
        <f>'[1]Prv-järjestys'!AL86</f>
        <v>300</v>
      </c>
      <c r="AB86" s="19">
        <f>'[1]Prv-järjestys'!AM86</f>
        <v>5633</v>
      </c>
      <c r="AC86" s="16">
        <f>'[1]Prv-järjestys'!AN86</f>
        <v>0</v>
      </c>
      <c r="AD86" s="16">
        <f>'[1]Prv-järjestys'!AO86</f>
        <v>0</v>
      </c>
      <c r="AE86" s="16">
        <f>'[1]Prv-järjestys'!AP86</f>
        <v>0</v>
      </c>
      <c r="AF86" s="17">
        <f>'[1]Prv-järjestys'!AQ86</f>
        <v>0</v>
      </c>
      <c r="AG86" s="15">
        <f>'[1]Prv-järjestys'!AR86</f>
        <v>0</v>
      </c>
      <c r="AH86" s="16">
        <f>'[1]Prv-järjestys'!AS86</f>
        <v>0</v>
      </c>
      <c r="AI86" s="16">
        <f>'[1]Prv-järjestys'!AT86</f>
        <v>0</v>
      </c>
      <c r="AJ86" s="15">
        <f>'[1]Prv-järjestys'!AU86</f>
        <v>0</v>
      </c>
      <c r="AK86" s="19">
        <f>'[1]Prv-järjestys'!AV86</f>
        <v>0</v>
      </c>
      <c r="AL86" s="15">
        <f>'[1]Prv-järjestys'!AW86</f>
        <v>5303.1299999999992</v>
      </c>
      <c r="AM86" s="15">
        <f>'[1]Prv-järjestys'!AX86</f>
        <v>3548.9700000000003</v>
      </c>
      <c r="AN86" s="15">
        <f>'[1]Prv-järjestys'!AY86</f>
        <v>0</v>
      </c>
      <c r="AO86" s="15">
        <f>'[1]Prv-järjestys'!AZ86</f>
        <v>689.6</v>
      </c>
      <c r="AP86" s="15">
        <f>'[1]Prv-järjestys'!BA86</f>
        <v>7980.46</v>
      </c>
      <c r="AQ86" s="15">
        <f>'[1]Prv-järjestys'!BB86</f>
        <v>961.75</v>
      </c>
      <c r="AR86" s="15">
        <f>'[1]Prv-järjestys'!BC86</f>
        <v>150.66</v>
      </c>
      <c r="AS86" s="15">
        <f>'[1]Prv-järjestys'!BD86</f>
        <v>3628.9537078600379</v>
      </c>
      <c r="AT86" s="19">
        <f>'[1]Prv-järjestys'!BE86</f>
        <v>22263.523707860037</v>
      </c>
      <c r="AU86" s="22">
        <f>'[1]Prv-järjestys'!BF86</f>
        <v>0.466789468662544</v>
      </c>
      <c r="AV86" s="55">
        <f>'[1]Prv-järjestys'!BG86</f>
        <v>47695</v>
      </c>
      <c r="AW86" s="48" t="str">
        <f>'[1]Prv-järjestys'!A86</f>
        <v>000146</v>
      </c>
      <c r="AX86" s="49"/>
      <c r="AY86" s="47"/>
      <c r="AZ86" s="50" t="s">
        <v>80</v>
      </c>
      <c r="BA86" s="47" t="s">
        <v>81</v>
      </c>
      <c r="BB86" s="50" t="s">
        <v>113</v>
      </c>
      <c r="BC86" s="50" t="s">
        <v>114</v>
      </c>
      <c r="BD86" s="47">
        <v>2</v>
      </c>
      <c r="BE86" s="47">
        <v>1</v>
      </c>
    </row>
    <row r="87" spans="1:57" x14ac:dyDescent="0.25">
      <c r="A87" s="47" t="str">
        <f>'[1]Prv-järjestys'!B87</f>
        <v>Jämsä</v>
      </c>
      <c r="B87" s="16">
        <f>'[1]Prv-järjestys'!K87</f>
        <v>14137.75</v>
      </c>
      <c r="C87" s="17">
        <f>'[1]Prv-järjestys'!L87</f>
        <v>4135</v>
      </c>
      <c r="D87" s="16">
        <f>'[1]Prv-järjestys'!M87</f>
        <v>0</v>
      </c>
      <c r="E87" s="16">
        <f>'[1]Prv-järjestys'!N87</f>
        <v>1363</v>
      </c>
      <c r="F87" s="15">
        <f>'[1]Prv-järjestys'!O87</f>
        <v>3558.38</v>
      </c>
      <c r="G87" s="18">
        <f>'[1]Prv-järjestys'!P87</f>
        <v>7903</v>
      </c>
      <c r="H87" s="16">
        <f>'[1]Prv-järjestys'!Q87</f>
        <v>3210</v>
      </c>
      <c r="I87" s="15">
        <f>'[1]Prv-järjestys'!R87</f>
        <v>22282</v>
      </c>
      <c r="J87" s="19">
        <f>'[1]Prv-järjestys'!S87</f>
        <v>56589.130000000005</v>
      </c>
      <c r="K87" s="16">
        <f>'[1]Prv-järjestys'!T87</f>
        <v>10946.579999999998</v>
      </c>
      <c r="L87" s="17">
        <f>'[1]Prv-järjestys'!U87</f>
        <v>1946.54</v>
      </c>
      <c r="M87" s="16">
        <f>'[1]Prv-järjestys'!V87</f>
        <v>0</v>
      </c>
      <c r="N87" s="17">
        <f>'[1]Prv-järjestys'!W87</f>
        <v>646.47</v>
      </c>
      <c r="O87" s="15">
        <f>'[1]Prv-järjestys'!X87</f>
        <v>2205.21</v>
      </c>
      <c r="P87" s="20">
        <f>'[1]Prv-järjestys'!Y87</f>
        <v>2227.7600000000002</v>
      </c>
      <c r="Q87" s="16">
        <f>'[1]Prv-järjestys'!Z87</f>
        <v>2886.48</v>
      </c>
      <c r="R87" s="15">
        <f>'[1]Prv-järjestys'!AA87</f>
        <v>8003.4193383129423</v>
      </c>
      <c r="S87" s="19">
        <f>'[1]Prv-järjestys'!AB87</f>
        <v>28862.45933831294</v>
      </c>
      <c r="T87" s="16">
        <f>'[1]Prv-järjestys'!AE87</f>
        <v>7875</v>
      </c>
      <c r="U87" s="17">
        <f>'[1]Prv-järjestys'!AF87</f>
        <v>9975</v>
      </c>
      <c r="V87" s="16">
        <f>'[1]Prv-järjestys'!AG87</f>
        <v>0</v>
      </c>
      <c r="W87" s="17">
        <f>'[1]Prv-järjestys'!AH87</f>
        <v>7245</v>
      </c>
      <c r="X87" s="15">
        <f>'[1]Prv-järjestys'!AI87</f>
        <v>8400</v>
      </c>
      <c r="Y87" s="21">
        <f>'[1]Prv-järjestys'!AJ87</f>
        <v>6300</v>
      </c>
      <c r="Z87" s="16">
        <f>'[1]Prv-järjestys'!AK87</f>
        <v>6615</v>
      </c>
      <c r="AA87" s="15">
        <f>'[1]Prv-järjestys'!AL87</f>
        <v>2971</v>
      </c>
      <c r="AB87" s="19">
        <f>'[1]Prv-järjestys'!AM87</f>
        <v>49381</v>
      </c>
      <c r="AC87" s="16">
        <f>'[1]Prv-järjestys'!AN87</f>
        <v>0</v>
      </c>
      <c r="AD87" s="16">
        <f>'[1]Prv-järjestys'!AO87</f>
        <v>0</v>
      </c>
      <c r="AE87" s="16">
        <f>'[1]Prv-järjestys'!AP87</f>
        <v>0</v>
      </c>
      <c r="AF87" s="17">
        <f>'[1]Prv-järjestys'!AQ87</f>
        <v>0</v>
      </c>
      <c r="AG87" s="15">
        <f>'[1]Prv-järjestys'!AR87</f>
        <v>0</v>
      </c>
      <c r="AH87" s="16">
        <f>'[1]Prv-järjestys'!AS87</f>
        <v>0</v>
      </c>
      <c r="AI87" s="16">
        <f>'[1]Prv-järjestys'!AT87</f>
        <v>2600</v>
      </c>
      <c r="AJ87" s="15">
        <f>'[1]Prv-järjestys'!AU87</f>
        <v>0</v>
      </c>
      <c r="AK87" s="19">
        <f>'[1]Prv-järjestys'!AV87</f>
        <v>2600</v>
      </c>
      <c r="AL87" s="15">
        <f>'[1]Prv-järjestys'!AW87</f>
        <v>32959.33</v>
      </c>
      <c r="AM87" s="15">
        <f>'[1]Prv-järjestys'!AX87</f>
        <v>16056.54</v>
      </c>
      <c r="AN87" s="15">
        <f>'[1]Prv-järjestys'!AY87</f>
        <v>0</v>
      </c>
      <c r="AO87" s="15">
        <f>'[1]Prv-järjestys'!AZ87</f>
        <v>9254.4699999999993</v>
      </c>
      <c r="AP87" s="15">
        <f>'[1]Prv-järjestys'!BA87</f>
        <v>14163.59</v>
      </c>
      <c r="AQ87" s="15">
        <f>'[1]Prv-järjestys'!BB87</f>
        <v>16430.760000000002</v>
      </c>
      <c r="AR87" s="15">
        <f>'[1]Prv-järjestys'!BC87</f>
        <v>15311.48</v>
      </c>
      <c r="AS87" s="15">
        <f>'[1]Prv-järjestys'!BD87</f>
        <v>33256.419338312946</v>
      </c>
      <c r="AT87" s="19">
        <f>'[1]Prv-järjestys'!BE87</f>
        <v>137432.58933831294</v>
      </c>
      <c r="AU87" s="22">
        <f>'[1]Prv-järjestys'!BF87</f>
        <v>14.686107003452975</v>
      </c>
      <c r="AV87" s="55">
        <f>'[1]Prv-järjestys'!BG87</f>
        <v>9358</v>
      </c>
      <c r="AW87" s="48" t="str">
        <f>'[1]Prv-järjestys'!A87</f>
        <v>000147</v>
      </c>
      <c r="AX87" s="49"/>
      <c r="AY87" s="47"/>
      <c r="AZ87" s="50" t="s">
        <v>80</v>
      </c>
      <c r="BA87" s="47" t="s">
        <v>81</v>
      </c>
      <c r="BB87" s="50" t="s">
        <v>115</v>
      </c>
      <c r="BC87" s="50" t="s">
        <v>116</v>
      </c>
      <c r="BD87" s="47">
        <v>1</v>
      </c>
      <c r="BE87" s="47">
        <v>1</v>
      </c>
    </row>
    <row r="88" spans="1:57" x14ac:dyDescent="0.25">
      <c r="A88" s="47" t="str">
        <f>'[1]Prv-järjestys'!B9</f>
        <v>Järvenpää</v>
      </c>
      <c r="B88" s="16">
        <f>'[1]Prv-järjestys'!K9</f>
        <v>30185.889999999996</v>
      </c>
      <c r="C88" s="17">
        <f>'[1]Prv-järjestys'!L9</f>
        <v>810</v>
      </c>
      <c r="D88" s="16">
        <f>'[1]Prv-järjestys'!M9</f>
        <v>0</v>
      </c>
      <c r="E88" s="16">
        <f>'[1]Prv-järjestys'!N9</f>
        <v>3916.22</v>
      </c>
      <c r="F88" s="15">
        <f>'[1]Prv-järjestys'!O9</f>
        <v>15474</v>
      </c>
      <c r="G88" s="18">
        <f>'[1]Prv-järjestys'!P9</f>
        <v>12051.68</v>
      </c>
      <c r="H88" s="16">
        <f>'[1]Prv-järjestys'!Q9</f>
        <v>13049.87</v>
      </c>
      <c r="I88" s="15">
        <f>'[1]Prv-järjestys'!R9</f>
        <v>58717.4</v>
      </c>
      <c r="J88" s="19">
        <f>'[1]Prv-järjestys'!S9</f>
        <v>134205.06</v>
      </c>
      <c r="K88" s="16">
        <f>'[1]Prv-järjestys'!T9</f>
        <v>72928.31</v>
      </c>
      <c r="L88" s="17">
        <f>'[1]Prv-järjestys'!U9</f>
        <v>390.64</v>
      </c>
      <c r="M88" s="16">
        <f>'[1]Prv-järjestys'!V9</f>
        <v>0</v>
      </c>
      <c r="N88" s="17">
        <f>'[1]Prv-järjestys'!W9</f>
        <v>799.63</v>
      </c>
      <c r="O88" s="15">
        <f>'[1]Prv-järjestys'!X9</f>
        <v>3741.05</v>
      </c>
      <c r="P88" s="20">
        <f>'[1]Prv-järjestys'!Y9</f>
        <v>1882.04</v>
      </c>
      <c r="Q88" s="16">
        <f>'[1]Prv-järjestys'!Z9</f>
        <v>2862.71</v>
      </c>
      <c r="R88" s="15">
        <f>'[1]Prv-järjestys'!AA9</f>
        <v>32868.892688379783</v>
      </c>
      <c r="S88" s="19">
        <f>'[1]Prv-järjestys'!AB9</f>
        <v>115473.27268837979</v>
      </c>
      <c r="T88" s="16">
        <f>'[1]Prv-järjestys'!AE9</f>
        <v>90000.01</v>
      </c>
      <c r="U88" s="17">
        <f>'[1]Prv-järjestys'!AF9</f>
        <v>0</v>
      </c>
      <c r="V88" s="16">
        <f>'[1]Prv-järjestys'!AG9</f>
        <v>0</v>
      </c>
      <c r="W88" s="17">
        <f>'[1]Prv-järjestys'!AH9</f>
        <v>10000</v>
      </c>
      <c r="X88" s="15">
        <f>'[1]Prv-järjestys'!AI9</f>
        <v>5000</v>
      </c>
      <c r="Y88" s="21">
        <f>'[1]Prv-järjestys'!AJ9</f>
        <v>13000</v>
      </c>
      <c r="Z88" s="16">
        <f>'[1]Prv-järjestys'!AK9</f>
        <v>9000</v>
      </c>
      <c r="AA88" s="15">
        <f>'[1]Prv-järjestys'!AL9</f>
        <v>43000</v>
      </c>
      <c r="AB88" s="19">
        <f>'[1]Prv-järjestys'!AM9</f>
        <v>170000.01</v>
      </c>
      <c r="AC88" s="16">
        <f>'[1]Prv-järjestys'!AN9</f>
        <v>0</v>
      </c>
      <c r="AD88" s="16">
        <f>'[1]Prv-järjestys'!AO9</f>
        <v>0</v>
      </c>
      <c r="AE88" s="16">
        <f>'[1]Prv-järjestys'!AP9</f>
        <v>0</v>
      </c>
      <c r="AF88" s="17">
        <f>'[1]Prv-järjestys'!AQ9</f>
        <v>0</v>
      </c>
      <c r="AG88" s="15">
        <f>'[1]Prv-järjestys'!AR9</f>
        <v>0</v>
      </c>
      <c r="AH88" s="16">
        <f>'[1]Prv-järjestys'!AS9</f>
        <v>0</v>
      </c>
      <c r="AI88" s="16">
        <f>'[1]Prv-järjestys'!AT9</f>
        <v>0</v>
      </c>
      <c r="AJ88" s="15">
        <f>'[1]Prv-järjestys'!AU9</f>
        <v>0</v>
      </c>
      <c r="AK88" s="19">
        <f>'[1]Prv-järjestys'!AV9</f>
        <v>0</v>
      </c>
      <c r="AL88" s="15">
        <f>'[1]Prv-järjestys'!AW9</f>
        <v>193114.21</v>
      </c>
      <c r="AM88" s="15">
        <f>'[1]Prv-järjestys'!AX9</f>
        <v>1200.6399999999999</v>
      </c>
      <c r="AN88" s="15">
        <f>'[1]Prv-järjestys'!AY9</f>
        <v>0</v>
      </c>
      <c r="AO88" s="15">
        <f>'[1]Prv-järjestys'!AZ9</f>
        <v>14715.849999999999</v>
      </c>
      <c r="AP88" s="15">
        <f>'[1]Prv-järjestys'!BA9</f>
        <v>24215.05</v>
      </c>
      <c r="AQ88" s="15">
        <f>'[1]Prv-järjestys'!BB9</f>
        <v>26933.72</v>
      </c>
      <c r="AR88" s="15">
        <f>'[1]Prv-järjestys'!BC9</f>
        <v>24912.58</v>
      </c>
      <c r="AS88" s="15">
        <f>'[1]Prv-järjestys'!BD9</f>
        <v>134586.29268837979</v>
      </c>
      <c r="AT88" s="19">
        <f>'[1]Prv-järjestys'!BE9</f>
        <v>419678.34268837981</v>
      </c>
      <c r="AU88" s="22">
        <f>'[1]Prv-järjestys'!BF9</f>
        <v>51.443778216276023</v>
      </c>
      <c r="AV88" s="55">
        <f>'[1]Prv-järjestys'!BG9</f>
        <v>8158</v>
      </c>
      <c r="AW88" s="48" t="str">
        <f>'[1]Prv-järjestys'!A9</f>
        <v>000011</v>
      </c>
      <c r="AX88" s="49"/>
      <c r="AY88" s="47"/>
      <c r="AZ88" s="50" t="s">
        <v>60</v>
      </c>
      <c r="BA88" s="47" t="s">
        <v>61</v>
      </c>
      <c r="BB88" s="50" t="s">
        <v>74</v>
      </c>
      <c r="BC88" s="50" t="s">
        <v>75</v>
      </c>
      <c r="BD88" s="47">
        <v>1</v>
      </c>
      <c r="BE88" s="47">
        <v>1</v>
      </c>
    </row>
    <row r="89" spans="1:57" x14ac:dyDescent="0.25">
      <c r="A89" s="47" t="str">
        <f>'[1]Prv-järjestys'!B425</f>
        <v>Järvi-Kuopio</v>
      </c>
      <c r="B89" s="16">
        <f>'[1]Prv-järjestys'!K425</f>
        <v>15298.09</v>
      </c>
      <c r="C89" s="17">
        <f>'[1]Prv-järjestys'!L425</f>
        <v>630</v>
      </c>
      <c r="D89" s="16">
        <f>'[1]Prv-järjestys'!M425</f>
        <v>0</v>
      </c>
      <c r="E89" s="16">
        <f>'[1]Prv-järjestys'!N425</f>
        <v>1940</v>
      </c>
      <c r="F89" s="15">
        <f>'[1]Prv-järjestys'!O425</f>
        <v>11978.12</v>
      </c>
      <c r="G89" s="18">
        <f>'[1]Prv-järjestys'!P425</f>
        <v>5095</v>
      </c>
      <c r="H89" s="16">
        <f>'[1]Prv-järjestys'!Q425</f>
        <v>8111</v>
      </c>
      <c r="I89" s="15">
        <f>'[1]Prv-järjestys'!R425</f>
        <v>17786.740000000002</v>
      </c>
      <c r="J89" s="19">
        <f>'[1]Prv-järjestys'!S425</f>
        <v>60838.95</v>
      </c>
      <c r="K89" s="16">
        <f>'[1]Prv-järjestys'!T425</f>
        <v>30812.549999999996</v>
      </c>
      <c r="L89" s="17">
        <f>'[1]Prv-järjestys'!U425</f>
        <v>1969.73</v>
      </c>
      <c r="M89" s="16">
        <f>'[1]Prv-järjestys'!V425</f>
        <v>0</v>
      </c>
      <c r="N89" s="17">
        <f>'[1]Prv-järjestys'!W425</f>
        <v>2339.0100000000002</v>
      </c>
      <c r="O89" s="15">
        <f>'[1]Prv-järjestys'!X425</f>
        <v>11686.060000000001</v>
      </c>
      <c r="P89" s="20">
        <f>'[1]Prv-järjestys'!Y425</f>
        <v>519.36</v>
      </c>
      <c r="Q89" s="16">
        <f>'[1]Prv-järjestys'!Z425</f>
        <v>2770.86</v>
      </c>
      <c r="R89" s="15">
        <f>'[1]Prv-järjestys'!AA425</f>
        <v>11939.73335536099</v>
      </c>
      <c r="S89" s="19">
        <f>'[1]Prv-järjestys'!AB425</f>
        <v>62037.303355361</v>
      </c>
      <c r="T89" s="16">
        <f>'[1]Prv-järjestys'!AE425</f>
        <v>33055.86</v>
      </c>
      <c r="U89" s="17">
        <f>'[1]Prv-järjestys'!AF425</f>
        <v>2071.81</v>
      </c>
      <c r="V89" s="16">
        <f>'[1]Prv-järjestys'!AG425</f>
        <v>0</v>
      </c>
      <c r="W89" s="17">
        <f>'[1]Prv-järjestys'!AH425</f>
        <v>4065.45</v>
      </c>
      <c r="X89" s="15">
        <f>'[1]Prv-järjestys'!AI425</f>
        <v>16996.606419927881</v>
      </c>
      <c r="Y89" s="21">
        <f>'[1]Prv-järjestys'!AJ425</f>
        <v>5910</v>
      </c>
      <c r="Z89" s="16">
        <f>'[1]Prv-järjestys'!AK425</f>
        <v>10987.1</v>
      </c>
      <c r="AA89" s="15">
        <f>'[1]Prv-järjestys'!AL425</f>
        <v>11799.300000000001</v>
      </c>
      <c r="AB89" s="19">
        <f>'[1]Prv-järjestys'!AM425</f>
        <v>84886.126419927881</v>
      </c>
      <c r="AC89" s="16">
        <f>'[1]Prv-järjestys'!AN425</f>
        <v>2000</v>
      </c>
      <c r="AD89" s="16">
        <f>'[1]Prv-järjestys'!AO425</f>
        <v>0</v>
      </c>
      <c r="AE89" s="16">
        <f>'[1]Prv-järjestys'!AP425</f>
        <v>0</v>
      </c>
      <c r="AF89" s="17">
        <f>'[1]Prv-järjestys'!AQ425</f>
        <v>0</v>
      </c>
      <c r="AG89" s="15">
        <f>'[1]Prv-järjestys'!AR425</f>
        <v>0</v>
      </c>
      <c r="AH89" s="16">
        <f>'[1]Prv-järjestys'!AS425</f>
        <v>0</v>
      </c>
      <c r="AI89" s="16">
        <f>'[1]Prv-järjestys'!AT425</f>
        <v>0</v>
      </c>
      <c r="AJ89" s="15">
        <f>'[1]Prv-järjestys'!AU425</f>
        <v>0</v>
      </c>
      <c r="AK89" s="19">
        <f>'[1]Prv-järjestys'!AV425</f>
        <v>2000</v>
      </c>
      <c r="AL89" s="15">
        <f>'[1]Prv-järjestys'!AW425</f>
        <v>81166.5</v>
      </c>
      <c r="AM89" s="15">
        <f>'[1]Prv-järjestys'!AX425</f>
        <v>4671.54</v>
      </c>
      <c r="AN89" s="15">
        <f>'[1]Prv-järjestys'!AY425</f>
        <v>0</v>
      </c>
      <c r="AO89" s="15">
        <f>'[1]Prv-järjestys'!AZ425</f>
        <v>8344.4599999999991</v>
      </c>
      <c r="AP89" s="15">
        <f>'[1]Prv-järjestys'!BA425</f>
        <v>40660.786419927885</v>
      </c>
      <c r="AQ89" s="15">
        <f>'[1]Prv-järjestys'!BB425</f>
        <v>11524.36</v>
      </c>
      <c r="AR89" s="15">
        <f>'[1]Prv-järjestys'!BC425</f>
        <v>21868.959999999999</v>
      </c>
      <c r="AS89" s="15">
        <f>'[1]Prv-järjestys'!BD425</f>
        <v>41525.773355360994</v>
      </c>
      <c r="AT89" s="19">
        <f>'[1]Prv-järjestys'!BE425</f>
        <v>209762.37977528886</v>
      </c>
      <c r="AU89" s="22">
        <f>'[1]Prv-järjestys'!BF425</f>
        <v>0</v>
      </c>
      <c r="AV89" s="55">
        <f>'[1]Prv-järjestys'!BG425</f>
        <v>34098</v>
      </c>
      <c r="AW89" s="51" t="str">
        <f>'[1]Prv-järjestys'!A425</f>
        <v>001012</v>
      </c>
      <c r="AX89" s="49" t="s">
        <v>179</v>
      </c>
      <c r="AY89" s="47" t="s">
        <v>251</v>
      </c>
      <c r="AZ89" s="50" t="s">
        <v>165</v>
      </c>
      <c r="BA89" s="47" t="s">
        <v>166</v>
      </c>
      <c r="BB89" s="50" t="s">
        <v>180</v>
      </c>
      <c r="BC89" s="50" t="s">
        <v>181</v>
      </c>
      <c r="BD89" s="47">
        <v>1</v>
      </c>
      <c r="BE89" s="47">
        <v>2</v>
      </c>
    </row>
    <row r="90" spans="1:57" x14ac:dyDescent="0.25">
      <c r="A90" s="47" t="str">
        <f>'[1]Prv-järjestys'!B354</f>
        <v>Kaarina</v>
      </c>
      <c r="B90" s="16">
        <f>'[1]Prv-järjestys'!K354</f>
        <v>4390.18</v>
      </c>
      <c r="C90" s="17">
        <f>'[1]Prv-järjestys'!L354</f>
        <v>3075</v>
      </c>
      <c r="D90" s="16">
        <f>'[1]Prv-järjestys'!M354</f>
        <v>0</v>
      </c>
      <c r="E90" s="16">
        <f>'[1]Prv-järjestys'!N354</f>
        <v>1713.92</v>
      </c>
      <c r="F90" s="15">
        <f>'[1]Prv-järjestys'!O354</f>
        <v>7192</v>
      </c>
      <c r="G90" s="18">
        <f>'[1]Prv-järjestys'!P354</f>
        <v>14120</v>
      </c>
      <c r="H90" s="16">
        <f>'[1]Prv-järjestys'!Q354</f>
        <v>8430</v>
      </c>
      <c r="I90" s="15">
        <f>'[1]Prv-järjestys'!R354</f>
        <v>15523</v>
      </c>
      <c r="J90" s="19">
        <f>'[1]Prv-järjestys'!S354</f>
        <v>54444.1</v>
      </c>
      <c r="K90" s="16">
        <f>'[1]Prv-järjestys'!T354</f>
        <v>8245.82</v>
      </c>
      <c r="L90" s="17">
        <f>'[1]Prv-järjestys'!U354</f>
        <v>94</v>
      </c>
      <c r="M90" s="16">
        <f>'[1]Prv-järjestys'!V354</f>
        <v>0</v>
      </c>
      <c r="N90" s="17">
        <f>'[1]Prv-järjestys'!W354</f>
        <v>1288.76</v>
      </c>
      <c r="O90" s="15">
        <f>'[1]Prv-järjestys'!X354</f>
        <v>937.8</v>
      </c>
      <c r="P90" s="20">
        <f>'[1]Prv-järjestys'!Y354</f>
        <v>335.55</v>
      </c>
      <c r="Q90" s="16">
        <f>'[1]Prv-järjestys'!Z354</f>
        <v>283.63</v>
      </c>
      <c r="R90" s="15">
        <f>'[1]Prv-järjestys'!AA354</f>
        <v>8416.6564159990776</v>
      </c>
      <c r="S90" s="19">
        <f>'[1]Prv-järjestys'!AB354</f>
        <v>19602.216415999075</v>
      </c>
      <c r="T90" s="16">
        <f>'[1]Prv-järjestys'!AE354</f>
        <v>23076</v>
      </c>
      <c r="U90" s="17">
        <f>'[1]Prv-järjestys'!AF354</f>
        <v>0</v>
      </c>
      <c r="V90" s="16">
        <f>'[1]Prv-järjestys'!AG354</f>
        <v>0</v>
      </c>
      <c r="W90" s="17">
        <f>'[1]Prv-järjestys'!AH354</f>
        <v>1778</v>
      </c>
      <c r="X90" s="15">
        <f>'[1]Prv-järjestys'!AI354</f>
        <v>9146</v>
      </c>
      <c r="Y90" s="21">
        <f>'[1]Prv-järjestys'!AJ354</f>
        <v>2456</v>
      </c>
      <c r="Z90" s="16">
        <f>'[1]Prv-järjestys'!AK354</f>
        <v>11674.72</v>
      </c>
      <c r="AA90" s="15">
        <f>'[1]Prv-järjestys'!AL354</f>
        <v>18146</v>
      </c>
      <c r="AB90" s="19">
        <f>'[1]Prv-järjestys'!AM354</f>
        <v>66276.72</v>
      </c>
      <c r="AC90" s="16">
        <f>'[1]Prv-järjestys'!AN354</f>
        <v>0</v>
      </c>
      <c r="AD90" s="16">
        <f>'[1]Prv-järjestys'!AO354</f>
        <v>0</v>
      </c>
      <c r="AE90" s="16">
        <f>'[1]Prv-järjestys'!AP354</f>
        <v>0</v>
      </c>
      <c r="AF90" s="17">
        <f>'[1]Prv-järjestys'!AQ354</f>
        <v>0</v>
      </c>
      <c r="AG90" s="15">
        <f>'[1]Prv-järjestys'!AR354</f>
        <v>0</v>
      </c>
      <c r="AH90" s="16">
        <f>'[1]Prv-järjestys'!AS354</f>
        <v>0</v>
      </c>
      <c r="AI90" s="16">
        <f>'[1]Prv-järjestys'!AT354</f>
        <v>0</v>
      </c>
      <c r="AJ90" s="15">
        <f>'[1]Prv-järjestys'!AU354</f>
        <v>0</v>
      </c>
      <c r="AK90" s="19">
        <f>'[1]Prv-järjestys'!AV354</f>
        <v>0</v>
      </c>
      <c r="AL90" s="15">
        <f>'[1]Prv-järjestys'!AW354</f>
        <v>35712</v>
      </c>
      <c r="AM90" s="15">
        <f>'[1]Prv-järjestys'!AX354</f>
        <v>3169</v>
      </c>
      <c r="AN90" s="15">
        <f>'[1]Prv-järjestys'!AY354</f>
        <v>0</v>
      </c>
      <c r="AO90" s="15">
        <f>'[1]Prv-järjestys'!AZ354</f>
        <v>4780.68</v>
      </c>
      <c r="AP90" s="15">
        <f>'[1]Prv-järjestys'!BA354</f>
        <v>17275.8</v>
      </c>
      <c r="AQ90" s="15">
        <f>'[1]Prv-järjestys'!BB354</f>
        <v>16911.55</v>
      </c>
      <c r="AR90" s="15">
        <f>'[1]Prv-järjestys'!BC354</f>
        <v>20388.349999999999</v>
      </c>
      <c r="AS90" s="15">
        <f>'[1]Prv-järjestys'!BD354</f>
        <v>42085.656415999081</v>
      </c>
      <c r="AT90" s="19">
        <f>'[1]Prv-järjestys'!BE354</f>
        <v>140323.03641599909</v>
      </c>
      <c r="AU90" s="22">
        <f>'[1]Prv-järjestys'!BF354</f>
        <v>5.6875420077820644</v>
      </c>
      <c r="AV90" s="55">
        <f>'[1]Prv-järjestys'!BG354</f>
        <v>24672</v>
      </c>
      <c r="AW90" s="48" t="str">
        <f>'[1]Prv-järjestys'!A354</f>
        <v>000587</v>
      </c>
      <c r="AX90" s="49" t="s">
        <v>101</v>
      </c>
      <c r="AY90" s="47" t="s">
        <v>266</v>
      </c>
      <c r="AZ90" s="50" t="s">
        <v>85</v>
      </c>
      <c r="BA90" s="47" t="s">
        <v>86</v>
      </c>
      <c r="BB90" s="50" t="s">
        <v>102</v>
      </c>
      <c r="BC90" s="50" t="s">
        <v>103</v>
      </c>
      <c r="BD90" s="47">
        <v>1</v>
      </c>
      <c r="BE90" s="47">
        <v>2</v>
      </c>
    </row>
    <row r="91" spans="1:57" x14ac:dyDescent="0.25">
      <c r="A91" s="47" t="str">
        <f>'[1]Prv-järjestys'!B214</f>
        <v>Kajaani</v>
      </c>
      <c r="B91" s="16">
        <f>'[1]Prv-järjestys'!K214</f>
        <v>18695.41</v>
      </c>
      <c r="C91" s="17">
        <f>'[1]Prv-järjestys'!L214</f>
        <v>70</v>
      </c>
      <c r="D91" s="16">
        <f>'[1]Prv-järjestys'!M214</f>
        <v>0</v>
      </c>
      <c r="E91" s="16">
        <f>'[1]Prv-järjestys'!N214</f>
        <v>2084</v>
      </c>
      <c r="F91" s="15">
        <f>'[1]Prv-järjestys'!O214</f>
        <v>24773.63</v>
      </c>
      <c r="G91" s="18">
        <f>'[1]Prv-järjestys'!P214</f>
        <v>8445.34</v>
      </c>
      <c r="H91" s="16">
        <f>'[1]Prv-järjestys'!Q214</f>
        <v>19371.810000000001</v>
      </c>
      <c r="I91" s="15">
        <f>'[1]Prv-järjestys'!R214</f>
        <v>35815</v>
      </c>
      <c r="J91" s="19">
        <f>'[1]Prv-järjestys'!S214</f>
        <v>109255.19</v>
      </c>
      <c r="K91" s="16">
        <f>'[1]Prv-järjestys'!T214</f>
        <v>119373.04999999999</v>
      </c>
      <c r="L91" s="17">
        <f>'[1]Prv-järjestys'!U214</f>
        <v>427.92</v>
      </c>
      <c r="M91" s="16">
        <f>'[1]Prv-järjestys'!V214</f>
        <v>0</v>
      </c>
      <c r="N91" s="17">
        <f>'[1]Prv-järjestys'!W214</f>
        <v>1352.71</v>
      </c>
      <c r="O91" s="15">
        <f>'[1]Prv-järjestys'!X214</f>
        <v>2463.86</v>
      </c>
      <c r="P91" s="20">
        <f>'[1]Prv-järjestys'!Y214</f>
        <v>1722.42</v>
      </c>
      <c r="Q91" s="16">
        <f>'[1]Prv-järjestys'!Z214</f>
        <v>12467.22</v>
      </c>
      <c r="R91" s="15">
        <f>'[1]Prv-järjestys'!AA214</f>
        <v>9445.4203640519008</v>
      </c>
      <c r="S91" s="19">
        <f>'[1]Prv-järjestys'!AB214</f>
        <v>147252.6003640519</v>
      </c>
      <c r="T91" s="16">
        <f>'[1]Prv-järjestys'!AE214</f>
        <v>44500</v>
      </c>
      <c r="U91" s="17">
        <f>'[1]Prv-järjestys'!AF214</f>
        <v>0</v>
      </c>
      <c r="V91" s="16">
        <f>'[1]Prv-järjestys'!AG214</f>
        <v>0</v>
      </c>
      <c r="W91" s="17">
        <f>'[1]Prv-järjestys'!AH214</f>
        <v>3600</v>
      </c>
      <c r="X91" s="15">
        <f>'[1]Prv-järjestys'!AI214</f>
        <v>16500</v>
      </c>
      <c r="Y91" s="21">
        <f>'[1]Prv-järjestys'!AJ214</f>
        <v>7000</v>
      </c>
      <c r="Z91" s="16">
        <f>'[1]Prv-järjestys'!AK214</f>
        <v>14000</v>
      </c>
      <c r="AA91" s="15">
        <f>'[1]Prv-järjestys'!AL214</f>
        <v>32500</v>
      </c>
      <c r="AB91" s="19">
        <f>'[1]Prv-järjestys'!AM214</f>
        <v>118100</v>
      </c>
      <c r="AC91" s="16">
        <f>'[1]Prv-järjestys'!AN214</f>
        <v>0</v>
      </c>
      <c r="AD91" s="16">
        <f>'[1]Prv-järjestys'!AO214</f>
        <v>0</v>
      </c>
      <c r="AE91" s="16">
        <f>'[1]Prv-järjestys'!AP214</f>
        <v>0</v>
      </c>
      <c r="AF91" s="17">
        <f>'[1]Prv-järjestys'!AQ214</f>
        <v>0</v>
      </c>
      <c r="AG91" s="15">
        <f>'[1]Prv-järjestys'!AR214</f>
        <v>0</v>
      </c>
      <c r="AH91" s="16">
        <f>'[1]Prv-järjestys'!AS214</f>
        <v>0</v>
      </c>
      <c r="AI91" s="16">
        <f>'[1]Prv-järjestys'!AT214</f>
        <v>0</v>
      </c>
      <c r="AJ91" s="15">
        <f>'[1]Prv-järjestys'!AU214</f>
        <v>0</v>
      </c>
      <c r="AK91" s="19">
        <f>'[1]Prv-järjestys'!AV214</f>
        <v>0</v>
      </c>
      <c r="AL91" s="15">
        <f>'[1]Prv-järjestys'!AW214</f>
        <v>182568.46</v>
      </c>
      <c r="AM91" s="15">
        <f>'[1]Prv-järjestys'!AX214</f>
        <v>497.92</v>
      </c>
      <c r="AN91" s="15">
        <f>'[1]Prv-järjestys'!AY214</f>
        <v>0</v>
      </c>
      <c r="AO91" s="15">
        <f>'[1]Prv-järjestys'!AZ214</f>
        <v>7036.71</v>
      </c>
      <c r="AP91" s="15">
        <f>'[1]Prv-järjestys'!BA214</f>
        <v>43737.490000000005</v>
      </c>
      <c r="AQ91" s="15">
        <f>'[1]Prv-järjestys'!BB214</f>
        <v>17167.760000000002</v>
      </c>
      <c r="AR91" s="15">
        <f>'[1]Prv-järjestys'!BC214</f>
        <v>45839.03</v>
      </c>
      <c r="AS91" s="15">
        <f>'[1]Prv-järjestys'!BD214</f>
        <v>77760.420364051897</v>
      </c>
      <c r="AT91" s="19">
        <f>'[1]Prv-järjestys'!BE214</f>
        <v>374607.79036405188</v>
      </c>
      <c r="AU91" s="22">
        <f>'[1]Prv-järjestys'!BF214</f>
        <v>287.05577805674471</v>
      </c>
      <c r="AV91" s="55">
        <f>'[1]Prv-järjestys'!BG214</f>
        <v>1305</v>
      </c>
      <c r="AW91" s="48" t="str">
        <f>'[1]Prv-järjestys'!A214</f>
        <v>000363</v>
      </c>
      <c r="AX91" s="49"/>
      <c r="AY91" s="47"/>
      <c r="AZ91" s="50" t="s">
        <v>165</v>
      </c>
      <c r="BA91" s="47" t="s">
        <v>166</v>
      </c>
      <c r="BB91" s="50" t="s">
        <v>171</v>
      </c>
      <c r="BC91" s="50" t="s">
        <v>172</v>
      </c>
      <c r="BD91" s="47">
        <v>1</v>
      </c>
      <c r="BE91" s="47">
        <v>1</v>
      </c>
    </row>
    <row r="92" spans="1:57" x14ac:dyDescent="0.25">
      <c r="A92" s="47" t="str">
        <f>'[1]Prv-järjestys'!B125</f>
        <v>Kalajoki</v>
      </c>
      <c r="B92" s="16">
        <f>'[1]Prv-järjestys'!K125</f>
        <v>29110.53</v>
      </c>
      <c r="C92" s="17">
        <f>'[1]Prv-järjestys'!L125</f>
        <v>4588.66</v>
      </c>
      <c r="D92" s="16">
        <f>'[1]Prv-järjestys'!M125</f>
        <v>0</v>
      </c>
      <c r="E92" s="16">
        <f>'[1]Prv-järjestys'!N125</f>
        <v>1274</v>
      </c>
      <c r="F92" s="15">
        <f>'[1]Prv-järjestys'!O125</f>
        <v>5558</v>
      </c>
      <c r="G92" s="18">
        <f>'[1]Prv-järjestys'!P125</f>
        <v>260</v>
      </c>
      <c r="H92" s="16">
        <f>'[1]Prv-järjestys'!Q125</f>
        <v>3341</v>
      </c>
      <c r="I92" s="15">
        <f>'[1]Prv-järjestys'!R125</f>
        <v>12606.15</v>
      </c>
      <c r="J92" s="19">
        <f>'[1]Prv-järjestys'!S125</f>
        <v>56738.340000000004</v>
      </c>
      <c r="K92" s="16">
        <f>'[1]Prv-järjestys'!T125</f>
        <v>20358.38</v>
      </c>
      <c r="L92" s="17">
        <f>'[1]Prv-järjestys'!U125</f>
        <v>4207.41</v>
      </c>
      <c r="M92" s="16">
        <f>'[1]Prv-järjestys'!V125</f>
        <v>0</v>
      </c>
      <c r="N92" s="17">
        <f>'[1]Prv-järjestys'!W125</f>
        <v>5744.72</v>
      </c>
      <c r="O92" s="15">
        <f>'[1]Prv-järjestys'!X125</f>
        <v>4245.55</v>
      </c>
      <c r="P92" s="20">
        <f>'[1]Prv-järjestys'!Y125</f>
        <v>129.11000000000001</v>
      </c>
      <c r="Q92" s="16">
        <f>'[1]Prv-järjestys'!Z125</f>
        <v>2275.09</v>
      </c>
      <c r="R92" s="15">
        <f>'[1]Prv-järjestys'!AA125</f>
        <v>9815.4888097789772</v>
      </c>
      <c r="S92" s="19">
        <f>'[1]Prv-järjestys'!AB125</f>
        <v>46775.74880977899</v>
      </c>
      <c r="T92" s="16">
        <f>'[1]Prv-järjestys'!AE125</f>
        <v>15000</v>
      </c>
      <c r="U92" s="17">
        <f>'[1]Prv-järjestys'!AF125</f>
        <v>5500</v>
      </c>
      <c r="V92" s="16">
        <f>'[1]Prv-järjestys'!AG125</f>
        <v>0</v>
      </c>
      <c r="W92" s="17">
        <f>'[1]Prv-järjestys'!AH125</f>
        <v>3200</v>
      </c>
      <c r="X92" s="15">
        <f>'[1]Prv-järjestys'!AI125</f>
        <v>9223.73</v>
      </c>
      <c r="Y92" s="21">
        <f>'[1]Prv-järjestys'!AJ125</f>
        <v>0</v>
      </c>
      <c r="Z92" s="16">
        <f>'[1]Prv-järjestys'!AK125</f>
        <v>8826.65</v>
      </c>
      <c r="AA92" s="15">
        <f>'[1]Prv-järjestys'!AL125</f>
        <v>4000</v>
      </c>
      <c r="AB92" s="19">
        <f>'[1]Prv-järjestys'!AM125</f>
        <v>45750.38</v>
      </c>
      <c r="AC92" s="16">
        <f>'[1]Prv-järjestys'!AN125</f>
        <v>0</v>
      </c>
      <c r="AD92" s="16">
        <f>'[1]Prv-järjestys'!AO125</f>
        <v>0</v>
      </c>
      <c r="AE92" s="16">
        <f>'[1]Prv-järjestys'!AP125</f>
        <v>0</v>
      </c>
      <c r="AF92" s="17">
        <f>'[1]Prv-järjestys'!AQ125</f>
        <v>0</v>
      </c>
      <c r="AG92" s="15">
        <f>'[1]Prv-järjestys'!AR125</f>
        <v>0</v>
      </c>
      <c r="AH92" s="16">
        <f>'[1]Prv-järjestys'!AS125</f>
        <v>0</v>
      </c>
      <c r="AI92" s="16">
        <f>'[1]Prv-järjestys'!AT125</f>
        <v>0</v>
      </c>
      <c r="AJ92" s="15">
        <f>'[1]Prv-järjestys'!AU125</f>
        <v>0</v>
      </c>
      <c r="AK92" s="19">
        <f>'[1]Prv-järjestys'!AV125</f>
        <v>0</v>
      </c>
      <c r="AL92" s="15">
        <f>'[1]Prv-järjestys'!AW125</f>
        <v>64468.91</v>
      </c>
      <c r="AM92" s="15">
        <f>'[1]Prv-järjestys'!AX125</f>
        <v>14296.07</v>
      </c>
      <c r="AN92" s="15">
        <f>'[1]Prv-järjestys'!AY125</f>
        <v>0</v>
      </c>
      <c r="AO92" s="15">
        <f>'[1]Prv-järjestys'!AZ125</f>
        <v>10218.720000000001</v>
      </c>
      <c r="AP92" s="15">
        <f>'[1]Prv-järjestys'!BA125</f>
        <v>19027.28</v>
      </c>
      <c r="AQ92" s="15">
        <f>'[1]Prv-järjestys'!BB125</f>
        <v>389.11</v>
      </c>
      <c r="AR92" s="15">
        <f>'[1]Prv-järjestys'!BC125</f>
        <v>14442.74</v>
      </c>
      <c r="AS92" s="15">
        <f>'[1]Prv-järjestys'!BD125</f>
        <v>26421.638809778975</v>
      </c>
      <c r="AT92" s="19">
        <f>'[1]Prv-järjestys'!BE125</f>
        <v>149264.46880977898</v>
      </c>
      <c r="AU92" s="22">
        <f>'[1]Prv-järjestys'!BF125</f>
        <v>27.14392958897599</v>
      </c>
      <c r="AV92" s="55">
        <f>'[1]Prv-järjestys'!BG125</f>
        <v>5499</v>
      </c>
      <c r="AW92" s="48" t="str">
        <f>'[1]Prv-järjestys'!A125</f>
        <v>000213</v>
      </c>
      <c r="AX92" s="49"/>
      <c r="AY92" s="47"/>
      <c r="AZ92" s="50" t="s">
        <v>121</v>
      </c>
      <c r="BA92" s="47" t="s">
        <v>122</v>
      </c>
      <c r="BB92" s="50" t="s">
        <v>123</v>
      </c>
      <c r="BC92" s="50" t="s">
        <v>124</v>
      </c>
      <c r="BD92" s="47">
        <v>1</v>
      </c>
      <c r="BE92" s="47">
        <v>1</v>
      </c>
    </row>
    <row r="93" spans="1:57" x14ac:dyDescent="0.25">
      <c r="A93" s="47" t="str">
        <f>'[1]Prv-järjestys'!B222</f>
        <v>Kallavesi</v>
      </c>
      <c r="B93" s="16">
        <f>'[1]Prv-järjestys'!K222</f>
        <v>12883.44</v>
      </c>
      <c r="C93" s="17">
        <f>'[1]Prv-järjestys'!L222</f>
        <v>10</v>
      </c>
      <c r="D93" s="16">
        <f>'[1]Prv-järjestys'!M222</f>
        <v>0</v>
      </c>
      <c r="E93" s="16">
        <f>'[1]Prv-järjestys'!N222</f>
        <v>1005</v>
      </c>
      <c r="F93" s="15">
        <f>'[1]Prv-järjestys'!O222</f>
        <v>23369.99</v>
      </c>
      <c r="G93" s="18">
        <f>'[1]Prv-järjestys'!P222</f>
        <v>4420</v>
      </c>
      <c r="H93" s="16">
        <f>'[1]Prv-järjestys'!Q222</f>
        <v>4521</v>
      </c>
      <c r="I93" s="15">
        <f>'[1]Prv-järjestys'!R222</f>
        <v>65454.509999999995</v>
      </c>
      <c r="J93" s="19">
        <f>'[1]Prv-järjestys'!S222</f>
        <v>111663.94</v>
      </c>
      <c r="K93" s="16">
        <f>'[1]Prv-järjestys'!T222</f>
        <v>25721.409999999996</v>
      </c>
      <c r="L93" s="17">
        <f>'[1]Prv-järjestys'!U222</f>
        <v>482.31</v>
      </c>
      <c r="M93" s="16">
        <f>'[1]Prv-järjestys'!V222</f>
        <v>0</v>
      </c>
      <c r="N93" s="17">
        <f>'[1]Prv-järjestys'!W222</f>
        <v>2013.07</v>
      </c>
      <c r="O93" s="15">
        <f>'[1]Prv-järjestys'!X222</f>
        <v>15945.39</v>
      </c>
      <c r="P93" s="20">
        <f>'[1]Prv-järjestys'!Y222</f>
        <v>3501.52</v>
      </c>
      <c r="Q93" s="16">
        <f>'[1]Prv-järjestys'!Z222</f>
        <v>5476.05</v>
      </c>
      <c r="R93" s="15">
        <f>'[1]Prv-järjestys'!AA222</f>
        <v>13359.87369140167</v>
      </c>
      <c r="S93" s="19">
        <f>'[1]Prv-järjestys'!AB222</f>
        <v>66499.623691401663</v>
      </c>
      <c r="T93" s="16">
        <f>'[1]Prv-järjestys'!AE222</f>
        <v>51232.55</v>
      </c>
      <c r="U93" s="17">
        <f>'[1]Prv-järjestys'!AF222</f>
        <v>3170.8</v>
      </c>
      <c r="V93" s="16">
        <f>'[1]Prv-järjestys'!AG222</f>
        <v>0</v>
      </c>
      <c r="W93" s="17">
        <f>'[1]Prv-järjestys'!AH222</f>
        <v>6221.95</v>
      </c>
      <c r="X93" s="15">
        <f>'[1]Prv-järjestys'!AI222</f>
        <v>26984.961175143242</v>
      </c>
      <c r="Y93" s="21">
        <f>'[1]Prv-järjestys'!AJ222</f>
        <v>9160</v>
      </c>
      <c r="Z93" s="16">
        <f>'[1]Prv-järjestys'!AK222</f>
        <v>16803.8</v>
      </c>
      <c r="AA93" s="15">
        <f>'[1]Prv-järjestys'!AL222</f>
        <v>20588.599999999999</v>
      </c>
      <c r="AB93" s="19">
        <f>'[1]Prv-järjestys'!AM222</f>
        <v>134162.66117514324</v>
      </c>
      <c r="AC93" s="16">
        <f>'[1]Prv-järjestys'!AN222</f>
        <v>0</v>
      </c>
      <c r="AD93" s="16">
        <f>'[1]Prv-järjestys'!AO222</f>
        <v>0</v>
      </c>
      <c r="AE93" s="16">
        <f>'[1]Prv-järjestys'!AP222</f>
        <v>0</v>
      </c>
      <c r="AF93" s="17">
        <f>'[1]Prv-järjestys'!AQ222</f>
        <v>0</v>
      </c>
      <c r="AG93" s="15">
        <f>'[1]Prv-järjestys'!AR222</f>
        <v>0</v>
      </c>
      <c r="AH93" s="16">
        <f>'[1]Prv-järjestys'!AS222</f>
        <v>0</v>
      </c>
      <c r="AI93" s="16">
        <f>'[1]Prv-järjestys'!AT222</f>
        <v>0</v>
      </c>
      <c r="AJ93" s="15">
        <f>'[1]Prv-järjestys'!AU222</f>
        <v>0</v>
      </c>
      <c r="AK93" s="19">
        <f>'[1]Prv-järjestys'!AV222</f>
        <v>0</v>
      </c>
      <c r="AL93" s="15">
        <f>'[1]Prv-järjestys'!AW222</f>
        <v>89837.4</v>
      </c>
      <c r="AM93" s="15">
        <f>'[1]Prv-järjestys'!AX222</f>
        <v>3663.11</v>
      </c>
      <c r="AN93" s="15">
        <f>'[1]Prv-järjestys'!AY222</f>
        <v>0</v>
      </c>
      <c r="AO93" s="15">
        <f>'[1]Prv-järjestys'!AZ222</f>
        <v>9240.02</v>
      </c>
      <c r="AP93" s="15">
        <f>'[1]Prv-järjestys'!BA222</f>
        <v>66300.341175143243</v>
      </c>
      <c r="AQ93" s="15">
        <f>'[1]Prv-järjestys'!BB222</f>
        <v>17081.52</v>
      </c>
      <c r="AR93" s="15">
        <f>'[1]Prv-järjestys'!BC222</f>
        <v>26800.85</v>
      </c>
      <c r="AS93" s="15">
        <f>'[1]Prv-järjestys'!BD222</f>
        <v>99402.983691401663</v>
      </c>
      <c r="AT93" s="19">
        <f>'[1]Prv-järjestys'!BE222</f>
        <v>312326.22486654489</v>
      </c>
      <c r="AU93" s="22">
        <f>'[1]Prv-järjestys'!BF222</f>
        <v>52.438922912448774</v>
      </c>
      <c r="AV93" s="55">
        <f>'[1]Prv-järjestys'!BG222</f>
        <v>5956</v>
      </c>
      <c r="AW93" s="48" t="str">
        <f>'[1]Prv-järjestys'!A222</f>
        <v>000374</v>
      </c>
      <c r="AX93" s="49" t="s">
        <v>179</v>
      </c>
      <c r="AY93" s="47" t="s">
        <v>251</v>
      </c>
      <c r="AZ93" s="50" t="s">
        <v>165</v>
      </c>
      <c r="BA93" s="47" t="s">
        <v>166</v>
      </c>
      <c r="BB93" s="50" t="s">
        <v>180</v>
      </c>
      <c r="BC93" s="50" t="s">
        <v>181</v>
      </c>
      <c r="BD93" s="47">
        <v>1</v>
      </c>
      <c r="BE93" s="47">
        <v>2</v>
      </c>
    </row>
    <row r="94" spans="1:57" x14ac:dyDescent="0.25">
      <c r="A94" s="47" t="str">
        <f>'[1]Prv-järjestys'!B366</f>
        <v>Kallio</v>
      </c>
      <c r="B94" s="16">
        <f>'[1]Prv-järjestys'!K366</f>
        <v>21161.870000000003</v>
      </c>
      <c r="C94" s="17">
        <f>'[1]Prv-järjestys'!L366</f>
        <v>65133.599999999999</v>
      </c>
      <c r="D94" s="16">
        <f>'[1]Prv-järjestys'!M366</f>
        <v>0</v>
      </c>
      <c r="E94" s="16">
        <f>'[1]Prv-järjestys'!N366</f>
        <v>2798.15</v>
      </c>
      <c r="F94" s="15">
        <f>'[1]Prv-järjestys'!O366</f>
        <v>17035.400000000001</v>
      </c>
      <c r="G94" s="18">
        <f>'[1]Prv-järjestys'!P366</f>
        <v>2830</v>
      </c>
      <c r="H94" s="16">
        <f>'[1]Prv-järjestys'!Q366</f>
        <v>12504</v>
      </c>
      <c r="I94" s="15">
        <f>'[1]Prv-järjestys'!R366</f>
        <v>116902.62999999999</v>
      </c>
      <c r="J94" s="19">
        <f>'[1]Prv-järjestys'!S366</f>
        <v>238365.64999999997</v>
      </c>
      <c r="K94" s="16">
        <f>'[1]Prv-järjestys'!T366</f>
        <v>15988.600000000004</v>
      </c>
      <c r="L94" s="17">
        <f>'[1]Prv-järjestys'!U366</f>
        <v>386.27</v>
      </c>
      <c r="M94" s="16">
        <f>'[1]Prv-järjestys'!V366</f>
        <v>0</v>
      </c>
      <c r="N94" s="17">
        <f>'[1]Prv-järjestys'!W366</f>
        <v>7001</v>
      </c>
      <c r="O94" s="15">
        <f>'[1]Prv-järjestys'!X366</f>
        <v>1427.51</v>
      </c>
      <c r="P94" s="20">
        <f>'[1]Prv-järjestys'!Y366</f>
        <v>180.86</v>
      </c>
      <c r="Q94" s="16">
        <f>'[1]Prv-järjestys'!Z366</f>
        <v>687.88</v>
      </c>
      <c r="R94" s="15">
        <f>'[1]Prv-järjestys'!AA366</f>
        <v>15778.680687753062</v>
      </c>
      <c r="S94" s="19">
        <f>'[1]Prv-järjestys'!AB366</f>
        <v>41450.800687753064</v>
      </c>
      <c r="T94" s="16">
        <f>'[1]Prv-järjestys'!AE366</f>
        <v>108474.45999999999</v>
      </c>
      <c r="U94" s="17">
        <f>'[1]Prv-järjestys'!AF366</f>
        <v>0</v>
      </c>
      <c r="V94" s="16">
        <f>'[1]Prv-järjestys'!AG366</f>
        <v>0</v>
      </c>
      <c r="W94" s="17">
        <f>'[1]Prv-järjestys'!AH366</f>
        <v>8585.52</v>
      </c>
      <c r="X94" s="15">
        <f>'[1]Prv-järjestys'!AI366</f>
        <v>0</v>
      </c>
      <c r="Y94" s="21">
        <f>'[1]Prv-järjestys'!AJ366</f>
        <v>0</v>
      </c>
      <c r="Z94" s="16">
        <f>'[1]Prv-järjestys'!AK366</f>
        <v>0</v>
      </c>
      <c r="AA94" s="15">
        <f>'[1]Prv-järjestys'!AL366</f>
        <v>32735</v>
      </c>
      <c r="AB94" s="19">
        <f>'[1]Prv-järjestys'!AM366</f>
        <v>149794.97999999998</v>
      </c>
      <c r="AC94" s="16">
        <f>'[1]Prv-järjestys'!AN366</f>
        <v>137713.35</v>
      </c>
      <c r="AD94" s="16">
        <f>'[1]Prv-järjestys'!AO366</f>
        <v>0</v>
      </c>
      <c r="AE94" s="16">
        <f>'[1]Prv-järjestys'!AP366</f>
        <v>0</v>
      </c>
      <c r="AF94" s="17">
        <f>'[1]Prv-järjestys'!AQ366</f>
        <v>0</v>
      </c>
      <c r="AG94" s="15">
        <f>'[1]Prv-järjestys'!AR366</f>
        <v>0</v>
      </c>
      <c r="AH94" s="16">
        <f>'[1]Prv-järjestys'!AS366</f>
        <v>0</v>
      </c>
      <c r="AI94" s="16">
        <f>'[1]Prv-järjestys'!AT366</f>
        <v>0</v>
      </c>
      <c r="AJ94" s="15">
        <f>'[1]Prv-järjestys'!AU366</f>
        <v>0</v>
      </c>
      <c r="AK94" s="19">
        <f>'[1]Prv-järjestys'!AV366</f>
        <v>137713.35</v>
      </c>
      <c r="AL94" s="15">
        <f>'[1]Prv-järjestys'!AW366</f>
        <v>283338.28000000003</v>
      </c>
      <c r="AM94" s="15">
        <f>'[1]Prv-järjestys'!AX366</f>
        <v>65519.869999999995</v>
      </c>
      <c r="AN94" s="15">
        <f>'[1]Prv-järjestys'!AY366</f>
        <v>0</v>
      </c>
      <c r="AO94" s="15">
        <f>'[1]Prv-järjestys'!AZ366</f>
        <v>18384.669999999998</v>
      </c>
      <c r="AP94" s="15">
        <f>'[1]Prv-järjestys'!BA366</f>
        <v>18462.91</v>
      </c>
      <c r="AQ94" s="15">
        <f>'[1]Prv-järjestys'!BB366</f>
        <v>3010.86</v>
      </c>
      <c r="AR94" s="15">
        <f>'[1]Prv-järjestys'!BC366</f>
        <v>13191.88</v>
      </c>
      <c r="AS94" s="15">
        <f>'[1]Prv-järjestys'!BD366</f>
        <v>165416.31068775305</v>
      </c>
      <c r="AT94" s="19">
        <f>'[1]Prv-järjestys'!BE366</f>
        <v>567324.78068775299</v>
      </c>
      <c r="AU94" s="22">
        <f>'[1]Prv-järjestys'!BF366</f>
        <v>376.95998716794219</v>
      </c>
      <c r="AV94" s="55">
        <f>'[1]Prv-järjestys'!BG366</f>
        <v>1505</v>
      </c>
      <c r="AW94" s="48" t="str">
        <f>'[1]Prv-järjestys'!A366</f>
        <v>000616</v>
      </c>
      <c r="AX94" s="49" t="s">
        <v>232</v>
      </c>
      <c r="AY94" s="47" t="s">
        <v>258</v>
      </c>
      <c r="AZ94" s="50" t="s">
        <v>55</v>
      </c>
      <c r="BA94" s="47" t="s">
        <v>56</v>
      </c>
      <c r="BB94" s="50" t="s">
        <v>235</v>
      </c>
      <c r="BC94" s="50" t="s">
        <v>236</v>
      </c>
      <c r="BD94" s="47">
        <v>1</v>
      </c>
      <c r="BE94" s="47">
        <v>2</v>
      </c>
    </row>
    <row r="95" spans="1:57" x14ac:dyDescent="0.25">
      <c r="A95" s="47" t="str">
        <f>'[1]Prv-järjestys'!B88</f>
        <v>Kalvola</v>
      </c>
      <c r="B95" s="16">
        <f>'[1]Prv-järjestys'!K88</f>
        <v>460.48999999999995</v>
      </c>
      <c r="C95" s="17">
        <f>'[1]Prv-järjestys'!L88</f>
        <v>2000</v>
      </c>
      <c r="D95" s="16">
        <f>'[1]Prv-järjestys'!M88</f>
        <v>0</v>
      </c>
      <c r="E95" s="16">
        <f>'[1]Prv-järjestys'!N88</f>
        <v>60</v>
      </c>
      <c r="F95" s="15">
        <f>'[1]Prv-järjestys'!O88</f>
        <v>1091.4000000000001</v>
      </c>
      <c r="G95" s="18">
        <f>'[1]Prv-järjestys'!P88</f>
        <v>3190</v>
      </c>
      <c r="H95" s="16">
        <f>'[1]Prv-järjestys'!Q88</f>
        <v>6620</v>
      </c>
      <c r="I95" s="15">
        <f>'[1]Prv-järjestys'!R88</f>
        <v>4261.6899999999996</v>
      </c>
      <c r="J95" s="19">
        <f>'[1]Prv-järjestys'!S88</f>
        <v>17683.579999999998</v>
      </c>
      <c r="K95" s="16">
        <f>'[1]Prv-järjestys'!T88</f>
        <v>1968.7600000000002</v>
      </c>
      <c r="L95" s="17">
        <f>'[1]Prv-järjestys'!U88</f>
        <v>1652.31</v>
      </c>
      <c r="M95" s="16">
        <f>'[1]Prv-järjestys'!V88</f>
        <v>0</v>
      </c>
      <c r="N95" s="17">
        <f>'[1]Prv-järjestys'!W88</f>
        <v>49.1</v>
      </c>
      <c r="O95" s="15">
        <f>'[1]Prv-järjestys'!X88</f>
        <v>1528.83</v>
      </c>
      <c r="P95" s="20">
        <f>'[1]Prv-järjestys'!Y88</f>
        <v>1550.08</v>
      </c>
      <c r="Q95" s="16">
        <f>'[1]Prv-järjestys'!Z88</f>
        <v>1600.02</v>
      </c>
      <c r="R95" s="15">
        <f>'[1]Prv-järjestys'!AA88</f>
        <v>3399.6701009995222</v>
      </c>
      <c r="S95" s="19">
        <f>'[1]Prv-järjestys'!AB88</f>
        <v>11748.770100999522</v>
      </c>
      <c r="T95" s="16">
        <f>'[1]Prv-järjestys'!AE88</f>
        <v>0</v>
      </c>
      <c r="U95" s="17">
        <f>'[1]Prv-järjestys'!AF88</f>
        <v>1550</v>
      </c>
      <c r="V95" s="16">
        <f>'[1]Prv-järjestys'!AG88</f>
        <v>0</v>
      </c>
      <c r="W95" s="17">
        <f>'[1]Prv-järjestys'!AH88</f>
        <v>0</v>
      </c>
      <c r="X95" s="15">
        <f>'[1]Prv-järjestys'!AI88</f>
        <v>0</v>
      </c>
      <c r="Y95" s="21">
        <f>'[1]Prv-järjestys'!AJ88</f>
        <v>1550</v>
      </c>
      <c r="Z95" s="16">
        <f>'[1]Prv-järjestys'!AK88</f>
        <v>1550</v>
      </c>
      <c r="AA95" s="15">
        <f>'[1]Prv-järjestys'!AL88</f>
        <v>16.47</v>
      </c>
      <c r="AB95" s="19">
        <f>'[1]Prv-järjestys'!AM88</f>
        <v>4666.47</v>
      </c>
      <c r="AC95" s="16">
        <f>'[1]Prv-järjestys'!AN88</f>
        <v>0</v>
      </c>
      <c r="AD95" s="16">
        <f>'[1]Prv-järjestys'!AO88</f>
        <v>0</v>
      </c>
      <c r="AE95" s="16">
        <f>'[1]Prv-järjestys'!AP88</f>
        <v>0</v>
      </c>
      <c r="AF95" s="17">
        <f>'[1]Prv-järjestys'!AQ88</f>
        <v>0</v>
      </c>
      <c r="AG95" s="15">
        <f>'[1]Prv-järjestys'!AR88</f>
        <v>0</v>
      </c>
      <c r="AH95" s="16">
        <f>'[1]Prv-järjestys'!AS88</f>
        <v>0</v>
      </c>
      <c r="AI95" s="16">
        <f>'[1]Prv-järjestys'!AT88</f>
        <v>0</v>
      </c>
      <c r="AJ95" s="15">
        <f>'[1]Prv-järjestys'!AU88</f>
        <v>0</v>
      </c>
      <c r="AK95" s="19">
        <f>'[1]Prv-järjestys'!AV88</f>
        <v>0</v>
      </c>
      <c r="AL95" s="15">
        <f>'[1]Prv-järjestys'!AW88</f>
        <v>2429.25</v>
      </c>
      <c r="AM95" s="15">
        <f>'[1]Prv-järjestys'!AX88</f>
        <v>5202.3099999999995</v>
      </c>
      <c r="AN95" s="15">
        <f>'[1]Prv-järjestys'!AY88</f>
        <v>0</v>
      </c>
      <c r="AO95" s="15">
        <f>'[1]Prv-järjestys'!AZ88</f>
        <v>109.1</v>
      </c>
      <c r="AP95" s="15">
        <f>'[1]Prv-järjestys'!BA88</f>
        <v>2620.23</v>
      </c>
      <c r="AQ95" s="15">
        <f>'[1]Prv-järjestys'!BB88</f>
        <v>6290.08</v>
      </c>
      <c r="AR95" s="15">
        <f>'[1]Prv-järjestys'!BC88</f>
        <v>9770.02</v>
      </c>
      <c r="AS95" s="15">
        <f>'[1]Prv-järjestys'!BD88</f>
        <v>7677.8301009995221</v>
      </c>
      <c r="AT95" s="19">
        <f>'[1]Prv-järjestys'!BE88</f>
        <v>34098.820100999525</v>
      </c>
      <c r="AU95" s="22">
        <f>'[1]Prv-järjestys'!BF88</f>
        <v>16.37005285693688</v>
      </c>
      <c r="AV95" s="55">
        <f>'[1]Prv-järjestys'!BG88</f>
        <v>2083</v>
      </c>
      <c r="AW95" s="48" t="str">
        <f>'[1]Prv-järjestys'!A88</f>
        <v>000149</v>
      </c>
      <c r="AX95" s="49" t="s">
        <v>110</v>
      </c>
      <c r="AY95" s="47" t="s">
        <v>262</v>
      </c>
      <c r="AZ95" s="50" t="s">
        <v>80</v>
      </c>
      <c r="BA95" s="47" t="s">
        <v>81</v>
      </c>
      <c r="BB95" s="50" t="s">
        <v>108</v>
      </c>
      <c r="BC95" s="50" t="s">
        <v>109</v>
      </c>
      <c r="BD95" s="47">
        <v>1</v>
      </c>
      <c r="BE95" s="47">
        <v>2</v>
      </c>
    </row>
    <row r="96" spans="1:57" x14ac:dyDescent="0.25">
      <c r="A96" s="47" t="str">
        <f>'[1]Prv-järjestys'!B89</f>
        <v>Kangasala</v>
      </c>
      <c r="B96" s="16">
        <f>'[1]Prv-järjestys'!K89</f>
        <v>13323.73</v>
      </c>
      <c r="C96" s="17">
        <f>'[1]Prv-järjestys'!L89</f>
        <v>6187</v>
      </c>
      <c r="D96" s="16">
        <f>'[1]Prv-järjestys'!M89</f>
        <v>0</v>
      </c>
      <c r="E96" s="16">
        <f>'[1]Prv-järjestys'!N89</f>
        <v>6318</v>
      </c>
      <c r="F96" s="15">
        <f>'[1]Prv-järjestys'!O89</f>
        <v>8626.64</v>
      </c>
      <c r="G96" s="18">
        <f>'[1]Prv-järjestys'!P89</f>
        <v>5844</v>
      </c>
      <c r="H96" s="16">
        <f>'[1]Prv-järjestys'!Q89</f>
        <v>11120.02</v>
      </c>
      <c r="I96" s="15">
        <f>'[1]Prv-järjestys'!R89</f>
        <v>43821.24</v>
      </c>
      <c r="J96" s="19">
        <f>'[1]Prv-järjestys'!S89</f>
        <v>95240.63</v>
      </c>
      <c r="K96" s="16">
        <f>'[1]Prv-järjestys'!T89</f>
        <v>17750.050000000003</v>
      </c>
      <c r="L96" s="17">
        <f>'[1]Prv-järjestys'!U89</f>
        <v>3817.04</v>
      </c>
      <c r="M96" s="16">
        <f>'[1]Prv-järjestys'!V89</f>
        <v>0</v>
      </c>
      <c r="N96" s="17">
        <f>'[1]Prv-järjestys'!W89</f>
        <v>1502.08</v>
      </c>
      <c r="O96" s="15">
        <f>'[1]Prv-järjestys'!X89</f>
        <v>2600.86</v>
      </c>
      <c r="P96" s="20">
        <f>'[1]Prv-järjestys'!Y89</f>
        <v>1307.22</v>
      </c>
      <c r="Q96" s="16">
        <f>'[1]Prv-järjestys'!Z89</f>
        <v>1934.48</v>
      </c>
      <c r="R96" s="15">
        <f>'[1]Prv-järjestys'!AA89</f>
        <v>9193.1478529534033</v>
      </c>
      <c r="S96" s="19">
        <f>'[1]Prv-järjestys'!AB89</f>
        <v>38104.87785295341</v>
      </c>
      <c r="T96" s="16">
        <f>'[1]Prv-järjestys'!AE89</f>
        <v>45000</v>
      </c>
      <c r="U96" s="17">
        <f>'[1]Prv-järjestys'!AF89</f>
        <v>17000</v>
      </c>
      <c r="V96" s="16">
        <f>'[1]Prv-järjestys'!AG89</f>
        <v>0</v>
      </c>
      <c r="W96" s="17">
        <f>'[1]Prv-järjestys'!AH89</f>
        <v>7000</v>
      </c>
      <c r="X96" s="15">
        <f>'[1]Prv-järjestys'!AI89</f>
        <v>17000</v>
      </c>
      <c r="Y96" s="21">
        <f>'[1]Prv-järjestys'!AJ89</f>
        <v>32000</v>
      </c>
      <c r="Z96" s="16">
        <f>'[1]Prv-järjestys'!AK89</f>
        <v>14000</v>
      </c>
      <c r="AA96" s="15">
        <f>'[1]Prv-järjestys'!AL89</f>
        <v>24000</v>
      </c>
      <c r="AB96" s="19">
        <f>'[1]Prv-järjestys'!AM89</f>
        <v>156000</v>
      </c>
      <c r="AC96" s="16">
        <f>'[1]Prv-järjestys'!AN89</f>
        <v>0</v>
      </c>
      <c r="AD96" s="16">
        <f>'[1]Prv-järjestys'!AO89</f>
        <v>0</v>
      </c>
      <c r="AE96" s="16">
        <f>'[1]Prv-järjestys'!AP89</f>
        <v>0</v>
      </c>
      <c r="AF96" s="17">
        <f>'[1]Prv-järjestys'!AQ89</f>
        <v>0</v>
      </c>
      <c r="AG96" s="15">
        <f>'[1]Prv-järjestys'!AR89</f>
        <v>0</v>
      </c>
      <c r="AH96" s="46">
        <f>'[1]Prv-järjestys'!AS89</f>
        <v>0</v>
      </c>
      <c r="AI96" s="16">
        <f>'[1]Prv-järjestys'!AT89</f>
        <v>0</v>
      </c>
      <c r="AJ96" s="15">
        <f>'[1]Prv-järjestys'!AU89</f>
        <v>0</v>
      </c>
      <c r="AK96" s="19">
        <f>'[1]Prv-järjestys'!AV89</f>
        <v>0</v>
      </c>
      <c r="AL96" s="15">
        <f>'[1]Prv-järjestys'!AW89</f>
        <v>76073.78</v>
      </c>
      <c r="AM96" s="15">
        <f>'[1]Prv-järjestys'!AX89</f>
        <v>27004.04</v>
      </c>
      <c r="AN96" s="15">
        <f>'[1]Prv-järjestys'!AY89</f>
        <v>0</v>
      </c>
      <c r="AO96" s="15">
        <f>'[1]Prv-järjestys'!AZ89</f>
        <v>14820.08</v>
      </c>
      <c r="AP96" s="15">
        <f>'[1]Prv-järjestys'!BA89</f>
        <v>28227.5</v>
      </c>
      <c r="AQ96" s="15">
        <f>'[1]Prv-järjestys'!BB89</f>
        <v>39151.22</v>
      </c>
      <c r="AR96" s="15">
        <f>'[1]Prv-järjestys'!BC89</f>
        <v>27054.5</v>
      </c>
      <c r="AS96" s="15">
        <f>'[1]Prv-järjestys'!BD89</f>
        <v>77014.387852953398</v>
      </c>
      <c r="AT96" s="19">
        <f>'[1]Prv-järjestys'!BE89</f>
        <v>289345.50785295339</v>
      </c>
      <c r="AU96" s="22">
        <f>'[1]Prv-järjestys'!BF89</f>
        <v>8.5001618053159049</v>
      </c>
      <c r="AV96" s="55">
        <f>'[1]Prv-järjestys'!BG89</f>
        <v>34040</v>
      </c>
      <c r="AW96" s="48" t="str">
        <f>'[1]Prv-järjestys'!A89</f>
        <v>000150</v>
      </c>
      <c r="AX96" s="49"/>
      <c r="AY96" s="47"/>
      <c r="AZ96" s="50" t="s">
        <v>80</v>
      </c>
      <c r="BA96" s="47" t="s">
        <v>81</v>
      </c>
      <c r="BB96" s="50" t="s">
        <v>104</v>
      </c>
      <c r="BC96" s="50" t="s">
        <v>105</v>
      </c>
      <c r="BD96" s="47">
        <v>2</v>
      </c>
      <c r="BE96" s="47">
        <v>1</v>
      </c>
    </row>
    <row r="97" spans="1:57" x14ac:dyDescent="0.25">
      <c r="A97" s="47" t="str">
        <f>'[1]Prv-järjestys'!B180</f>
        <v>Kangasniemi</v>
      </c>
      <c r="B97" s="16">
        <f>'[1]Prv-järjestys'!K180</f>
        <v>6153.21</v>
      </c>
      <c r="C97" s="17">
        <f>'[1]Prv-järjestys'!L180</f>
        <v>0</v>
      </c>
      <c r="D97" s="16">
        <f>'[1]Prv-järjestys'!M180</f>
        <v>0</v>
      </c>
      <c r="E97" s="16">
        <f>'[1]Prv-järjestys'!N180</f>
        <v>1260</v>
      </c>
      <c r="F97" s="15">
        <f>'[1]Prv-järjestys'!O180</f>
        <v>2550</v>
      </c>
      <c r="G97" s="18">
        <f>'[1]Prv-järjestys'!P180</f>
        <v>440</v>
      </c>
      <c r="H97" s="16">
        <f>'[1]Prv-järjestys'!Q180</f>
        <v>7466</v>
      </c>
      <c r="I97" s="15">
        <f>'[1]Prv-järjestys'!R180</f>
        <v>9486.9199999999983</v>
      </c>
      <c r="J97" s="19">
        <f>'[1]Prv-järjestys'!S180</f>
        <v>27356.129999999997</v>
      </c>
      <c r="K97" s="16">
        <f>'[1]Prv-järjestys'!T180</f>
        <v>11314.73</v>
      </c>
      <c r="L97" s="17">
        <f>'[1]Prv-järjestys'!U180</f>
        <v>2603.65</v>
      </c>
      <c r="M97" s="16">
        <f>'[1]Prv-järjestys'!V180</f>
        <v>0</v>
      </c>
      <c r="N97" s="17">
        <f>'[1]Prv-järjestys'!W180</f>
        <v>1544.77</v>
      </c>
      <c r="O97" s="15">
        <f>'[1]Prv-järjestys'!X180</f>
        <v>1956.2</v>
      </c>
      <c r="P97" s="20">
        <f>'[1]Prv-järjestys'!Y180</f>
        <v>3538.71</v>
      </c>
      <c r="Q97" s="16">
        <f>'[1]Prv-järjestys'!Z180</f>
        <v>2740.64</v>
      </c>
      <c r="R97" s="15">
        <f>'[1]Prv-järjestys'!AA180</f>
        <v>7562.6407081859306</v>
      </c>
      <c r="S97" s="19">
        <f>'[1]Prv-järjestys'!AB180</f>
        <v>31261.340708185926</v>
      </c>
      <c r="T97" s="16">
        <f>'[1]Prv-järjestys'!AE180</f>
        <v>11560</v>
      </c>
      <c r="U97" s="17">
        <f>'[1]Prv-järjestys'!AF180</f>
        <v>1360</v>
      </c>
      <c r="V97" s="16">
        <f>'[1]Prv-järjestys'!AG180</f>
        <v>0</v>
      </c>
      <c r="W97" s="17">
        <f>'[1]Prv-järjestys'!AH180</f>
        <v>3400</v>
      </c>
      <c r="X97" s="15">
        <f>'[1]Prv-järjestys'!AI180</f>
        <v>2040</v>
      </c>
      <c r="Y97" s="21">
        <f>'[1]Prv-järjestys'!AJ180</f>
        <v>5100</v>
      </c>
      <c r="Z97" s="16">
        <f>'[1]Prv-järjestys'!AK180</f>
        <v>5100</v>
      </c>
      <c r="AA97" s="15">
        <f>'[1]Prv-järjestys'!AL180</f>
        <v>2040</v>
      </c>
      <c r="AB97" s="19">
        <f>'[1]Prv-järjestys'!AM180</f>
        <v>30600</v>
      </c>
      <c r="AC97" s="16">
        <f>'[1]Prv-järjestys'!AN180</f>
        <v>0</v>
      </c>
      <c r="AD97" s="16">
        <f>'[1]Prv-järjestys'!AO180</f>
        <v>0</v>
      </c>
      <c r="AE97" s="16">
        <f>'[1]Prv-järjestys'!AP180</f>
        <v>0</v>
      </c>
      <c r="AF97" s="17">
        <f>'[1]Prv-järjestys'!AQ180</f>
        <v>0</v>
      </c>
      <c r="AG97" s="15">
        <f>'[1]Prv-järjestys'!AR180</f>
        <v>0</v>
      </c>
      <c r="AH97" s="16">
        <f>'[1]Prv-järjestys'!AS180</f>
        <v>0</v>
      </c>
      <c r="AI97" s="16">
        <f>'[1]Prv-järjestys'!AT180</f>
        <v>0</v>
      </c>
      <c r="AJ97" s="15">
        <f>'[1]Prv-järjestys'!AU180</f>
        <v>0</v>
      </c>
      <c r="AK97" s="19">
        <f>'[1]Prv-järjestys'!AV180</f>
        <v>0</v>
      </c>
      <c r="AL97" s="15">
        <f>'[1]Prv-järjestys'!AW180</f>
        <v>29027.94</v>
      </c>
      <c r="AM97" s="15">
        <f>'[1]Prv-järjestys'!AX180</f>
        <v>3963.65</v>
      </c>
      <c r="AN97" s="15">
        <f>'[1]Prv-järjestys'!AY180</f>
        <v>0</v>
      </c>
      <c r="AO97" s="15">
        <f>'[1]Prv-järjestys'!AZ180</f>
        <v>6204.77</v>
      </c>
      <c r="AP97" s="15">
        <f>'[1]Prv-järjestys'!BA180</f>
        <v>6546.2</v>
      </c>
      <c r="AQ97" s="15">
        <f>'[1]Prv-järjestys'!BB180</f>
        <v>9078.7099999999991</v>
      </c>
      <c r="AR97" s="15">
        <f>'[1]Prv-järjestys'!BC180</f>
        <v>15306.64</v>
      </c>
      <c r="AS97" s="15">
        <f>'[1]Prv-järjestys'!BD180</f>
        <v>19089.560708185927</v>
      </c>
      <c r="AT97" s="19">
        <f>'[1]Prv-järjestys'!BE180</f>
        <v>89217.470708185923</v>
      </c>
      <c r="AU97" s="22">
        <f>'[1]Prv-järjestys'!BF180</f>
        <v>8.8702993346774637</v>
      </c>
      <c r="AV97" s="55">
        <f>'[1]Prv-järjestys'!BG180</f>
        <v>10058</v>
      </c>
      <c r="AW97" s="48" t="str">
        <f>'[1]Prv-järjestys'!A180</f>
        <v>000300</v>
      </c>
      <c r="AX97" s="49"/>
      <c r="AY97" s="47"/>
      <c r="AZ97" s="50" t="s">
        <v>142</v>
      </c>
      <c r="BA97" s="47" t="s">
        <v>143</v>
      </c>
      <c r="BB97" s="50" t="s">
        <v>151</v>
      </c>
      <c r="BC97" s="50" t="s">
        <v>152</v>
      </c>
      <c r="BD97" s="47">
        <v>2</v>
      </c>
      <c r="BE97" s="47">
        <v>1</v>
      </c>
    </row>
    <row r="98" spans="1:57" x14ac:dyDescent="0.25">
      <c r="A98" s="47" t="str">
        <f>'[1]Prv-järjestys'!B30</f>
        <v>Kankaanpää</v>
      </c>
      <c r="B98" s="16">
        <f>'[1]Prv-järjestys'!K30</f>
        <v>3379.34</v>
      </c>
      <c r="C98" s="17">
        <f>'[1]Prv-järjestys'!L30</f>
        <v>28782.42</v>
      </c>
      <c r="D98" s="16">
        <f>'[1]Prv-järjestys'!M30</f>
        <v>0</v>
      </c>
      <c r="E98" s="16">
        <f>'[1]Prv-järjestys'!N30</f>
        <v>484</v>
      </c>
      <c r="F98" s="15">
        <f>'[1]Prv-järjestys'!O30</f>
        <v>6137.5</v>
      </c>
      <c r="G98" s="18">
        <f>'[1]Prv-järjestys'!P30</f>
        <v>1707</v>
      </c>
      <c r="H98" s="16">
        <f>'[1]Prv-järjestys'!Q30</f>
        <v>1790</v>
      </c>
      <c r="I98" s="15">
        <f>'[1]Prv-järjestys'!R30</f>
        <v>13342.01</v>
      </c>
      <c r="J98" s="19">
        <f>'[1]Prv-järjestys'!S30</f>
        <v>55622.27</v>
      </c>
      <c r="K98" s="16">
        <f>'[1]Prv-järjestys'!T30</f>
        <v>7130.3099999999995</v>
      </c>
      <c r="L98" s="17">
        <f>'[1]Prv-järjestys'!U30</f>
        <v>14245</v>
      </c>
      <c r="M98" s="16">
        <f>'[1]Prv-järjestys'!V30</f>
        <v>0</v>
      </c>
      <c r="N98" s="17">
        <f>'[1]Prv-järjestys'!W30</f>
        <v>925</v>
      </c>
      <c r="O98" s="15">
        <f>'[1]Prv-järjestys'!X30</f>
        <v>8194.25</v>
      </c>
      <c r="P98" s="20">
        <f>'[1]Prv-järjestys'!Y30</f>
        <v>3554.36</v>
      </c>
      <c r="Q98" s="16">
        <f>'[1]Prv-järjestys'!Z30</f>
        <v>4115.51</v>
      </c>
      <c r="R98" s="15">
        <f>'[1]Prv-järjestys'!AA30</f>
        <v>6589.7832535680391</v>
      </c>
      <c r="S98" s="19">
        <f>'[1]Prv-järjestys'!AB30</f>
        <v>44754.213253568043</v>
      </c>
      <c r="T98" s="16">
        <f>'[1]Prv-järjestys'!AE30</f>
        <v>16100</v>
      </c>
      <c r="U98" s="17">
        <f>'[1]Prv-järjestys'!AF30</f>
        <v>8000</v>
      </c>
      <c r="V98" s="16">
        <f>'[1]Prv-järjestys'!AG30</f>
        <v>0</v>
      </c>
      <c r="W98" s="17">
        <f>'[1]Prv-järjestys'!AH30</f>
        <v>3300</v>
      </c>
      <c r="X98" s="15">
        <f>'[1]Prv-järjestys'!AI30</f>
        <v>8000</v>
      </c>
      <c r="Y98" s="21">
        <f>'[1]Prv-järjestys'!AJ30</f>
        <v>3300</v>
      </c>
      <c r="Z98" s="16">
        <f>'[1]Prv-järjestys'!AK30</f>
        <v>3300</v>
      </c>
      <c r="AA98" s="15">
        <f>'[1]Prv-järjestys'!AL30</f>
        <v>6000</v>
      </c>
      <c r="AB98" s="19">
        <f>'[1]Prv-järjestys'!AM30</f>
        <v>48000</v>
      </c>
      <c r="AC98" s="16">
        <f>'[1]Prv-järjestys'!AN30</f>
        <v>0</v>
      </c>
      <c r="AD98" s="16">
        <f>'[1]Prv-järjestys'!AO30</f>
        <v>0</v>
      </c>
      <c r="AE98" s="16">
        <f>'[1]Prv-järjestys'!AP30</f>
        <v>0</v>
      </c>
      <c r="AF98" s="17">
        <f>'[1]Prv-järjestys'!AQ30</f>
        <v>0</v>
      </c>
      <c r="AG98" s="15">
        <f>'[1]Prv-järjestys'!AR30</f>
        <v>0</v>
      </c>
      <c r="AH98" s="16">
        <f>'[1]Prv-järjestys'!AS30</f>
        <v>0</v>
      </c>
      <c r="AI98" s="16">
        <f>'[1]Prv-järjestys'!AT30</f>
        <v>0</v>
      </c>
      <c r="AJ98" s="15">
        <f>'[1]Prv-järjestys'!AU30</f>
        <v>0</v>
      </c>
      <c r="AK98" s="19">
        <f>'[1]Prv-järjestys'!AV30</f>
        <v>0</v>
      </c>
      <c r="AL98" s="15">
        <f>'[1]Prv-järjestys'!AW30</f>
        <v>26609.65</v>
      </c>
      <c r="AM98" s="15">
        <f>'[1]Prv-järjestys'!AX30</f>
        <v>51027.42</v>
      </c>
      <c r="AN98" s="15">
        <f>'[1]Prv-järjestys'!AY30</f>
        <v>0</v>
      </c>
      <c r="AO98" s="15">
        <f>'[1]Prv-järjestys'!AZ30</f>
        <v>4709</v>
      </c>
      <c r="AP98" s="15">
        <f>'[1]Prv-järjestys'!BA30</f>
        <v>22331.75</v>
      </c>
      <c r="AQ98" s="15">
        <f>'[1]Prv-järjestys'!BB30</f>
        <v>8561.36</v>
      </c>
      <c r="AR98" s="15">
        <f>'[1]Prv-järjestys'!BC30</f>
        <v>9205.51</v>
      </c>
      <c r="AS98" s="15">
        <f>'[1]Prv-järjestys'!BD30</f>
        <v>25931.793253568037</v>
      </c>
      <c r="AT98" s="19">
        <f>'[1]Prv-järjestys'!BE30</f>
        <v>148376.48325356803</v>
      </c>
      <c r="AU98" s="22">
        <f>'[1]Prv-järjestys'!BF30</f>
        <v>17.237044987635691</v>
      </c>
      <c r="AV98" s="55">
        <f>'[1]Prv-järjestys'!BG30</f>
        <v>8608</v>
      </c>
      <c r="AW98" s="48" t="str">
        <f>'[1]Prv-järjestys'!A30</f>
        <v>000044</v>
      </c>
      <c r="AX98" s="49"/>
      <c r="AY98" s="47"/>
      <c r="AZ98" s="50" t="s">
        <v>85</v>
      </c>
      <c r="BA98" s="47" t="s">
        <v>86</v>
      </c>
      <c r="BB98" s="50" t="s">
        <v>91</v>
      </c>
      <c r="BC98" s="50" t="s">
        <v>92</v>
      </c>
      <c r="BD98" s="47">
        <v>1</v>
      </c>
      <c r="BE98" s="47">
        <v>1</v>
      </c>
    </row>
    <row r="99" spans="1:57" x14ac:dyDescent="0.25">
      <c r="A99" s="47" t="str">
        <f>'[1]Prv-järjestys'!B367</f>
        <v>Kannelmäki</v>
      </c>
      <c r="B99" s="16">
        <f>'[1]Prv-järjestys'!K367</f>
        <v>9808</v>
      </c>
      <c r="C99" s="17">
        <f>'[1]Prv-järjestys'!L367</f>
        <v>2890</v>
      </c>
      <c r="D99" s="16">
        <f>'[1]Prv-järjestys'!M367</f>
        <v>0</v>
      </c>
      <c r="E99" s="16">
        <f>'[1]Prv-järjestys'!N367</f>
        <v>2120</v>
      </c>
      <c r="F99" s="15">
        <f>'[1]Prv-järjestys'!O367</f>
        <v>8168.48</v>
      </c>
      <c r="G99" s="18">
        <f>'[1]Prv-järjestys'!P367</f>
        <v>2010</v>
      </c>
      <c r="H99" s="16">
        <f>'[1]Prv-järjestys'!Q367</f>
        <v>4397</v>
      </c>
      <c r="I99" s="15">
        <f>'[1]Prv-järjestys'!R367</f>
        <v>38095.1</v>
      </c>
      <c r="J99" s="19">
        <f>'[1]Prv-järjestys'!S367</f>
        <v>67488.58</v>
      </c>
      <c r="K99" s="16">
        <f>'[1]Prv-järjestys'!T367</f>
        <v>13968.730000000001</v>
      </c>
      <c r="L99" s="17">
        <f>'[1]Prv-järjestys'!U367</f>
        <v>524.32000000000005</v>
      </c>
      <c r="M99" s="16">
        <f>'[1]Prv-järjestys'!V367</f>
        <v>0</v>
      </c>
      <c r="N99" s="17">
        <f>'[1]Prv-järjestys'!W367</f>
        <v>5093.42</v>
      </c>
      <c r="O99" s="15">
        <f>'[1]Prv-järjestys'!X367</f>
        <v>0</v>
      </c>
      <c r="P99" s="20">
        <f>'[1]Prv-järjestys'!Y367</f>
        <v>233.5</v>
      </c>
      <c r="Q99" s="16">
        <f>'[1]Prv-järjestys'!Z367</f>
        <v>307.25</v>
      </c>
      <c r="R99" s="15">
        <f>'[1]Prv-järjestys'!AA367</f>
        <v>15954.683697968419</v>
      </c>
      <c r="S99" s="19">
        <f>'[1]Prv-järjestys'!AB367</f>
        <v>36081.903697968417</v>
      </c>
      <c r="T99" s="16">
        <f>'[1]Prv-järjestys'!AE367</f>
        <v>78104.399999999994</v>
      </c>
      <c r="U99" s="17">
        <f>'[1]Prv-järjestys'!AF367</f>
        <v>0</v>
      </c>
      <c r="V99" s="16">
        <f>'[1]Prv-järjestys'!AG367</f>
        <v>0</v>
      </c>
      <c r="W99" s="17">
        <f>'[1]Prv-järjestys'!AH367</f>
        <v>6389.12</v>
      </c>
      <c r="X99" s="15">
        <f>'[1]Prv-järjestys'!AI367</f>
        <v>0</v>
      </c>
      <c r="Y99" s="21">
        <f>'[1]Prv-järjestys'!AJ367</f>
        <v>0</v>
      </c>
      <c r="Z99" s="16">
        <f>'[1]Prv-järjestys'!AK367</f>
        <v>0</v>
      </c>
      <c r="AA99" s="15">
        <f>'[1]Prv-järjestys'!AL367</f>
        <v>25466.809999999998</v>
      </c>
      <c r="AB99" s="19">
        <f>'[1]Prv-järjestys'!AM367</f>
        <v>109960.32999999999</v>
      </c>
      <c r="AC99" s="16">
        <f>'[1]Prv-järjestys'!AN367</f>
        <v>0</v>
      </c>
      <c r="AD99" s="16">
        <f>'[1]Prv-järjestys'!AO367</f>
        <v>0</v>
      </c>
      <c r="AE99" s="16">
        <f>'[1]Prv-järjestys'!AP367</f>
        <v>0</v>
      </c>
      <c r="AF99" s="17">
        <f>'[1]Prv-järjestys'!AQ367</f>
        <v>0</v>
      </c>
      <c r="AG99" s="15">
        <f>'[1]Prv-järjestys'!AR367</f>
        <v>0</v>
      </c>
      <c r="AH99" s="16">
        <f>'[1]Prv-järjestys'!AS367</f>
        <v>46821.49</v>
      </c>
      <c r="AI99" s="16">
        <f>'[1]Prv-järjestys'!AT367</f>
        <v>0</v>
      </c>
      <c r="AJ99" s="15">
        <f>'[1]Prv-järjestys'!AU367</f>
        <v>0</v>
      </c>
      <c r="AK99" s="19">
        <f>'[1]Prv-järjestys'!AV367</f>
        <v>46821.49</v>
      </c>
      <c r="AL99" s="15">
        <f>'[1]Prv-järjestys'!AW367</f>
        <v>101881.13</v>
      </c>
      <c r="AM99" s="15">
        <f>'[1]Prv-järjestys'!AX367</f>
        <v>3414.32</v>
      </c>
      <c r="AN99" s="15">
        <f>'[1]Prv-järjestys'!AY367</f>
        <v>0</v>
      </c>
      <c r="AO99" s="15">
        <f>'[1]Prv-järjestys'!AZ367</f>
        <v>13602.54</v>
      </c>
      <c r="AP99" s="15">
        <f>'[1]Prv-järjestys'!BA367</f>
        <v>8168.48</v>
      </c>
      <c r="AQ99" s="15">
        <f>'[1]Prv-järjestys'!BB367</f>
        <v>49064.99</v>
      </c>
      <c r="AR99" s="15">
        <f>'[1]Prv-järjestys'!BC367</f>
        <v>4704.25</v>
      </c>
      <c r="AS99" s="15">
        <f>'[1]Prv-järjestys'!BD367</f>
        <v>79516.593697968419</v>
      </c>
      <c r="AT99" s="19">
        <f>'[1]Prv-järjestys'!BE367</f>
        <v>260352.30369796843</v>
      </c>
      <c r="AU99" s="22">
        <f>'[1]Prv-järjestys'!BF367</f>
        <v>56.243746748318948</v>
      </c>
      <c r="AV99" s="55">
        <f>'[1]Prv-järjestys'!BG367</f>
        <v>4629</v>
      </c>
      <c r="AW99" s="48" t="str">
        <f>'[1]Prv-järjestys'!A367</f>
        <v>000617</v>
      </c>
      <c r="AX99" s="49" t="s">
        <v>232</v>
      </c>
      <c r="AY99" s="47" t="s">
        <v>258</v>
      </c>
      <c r="AZ99" s="50" t="s">
        <v>55</v>
      </c>
      <c r="BA99" s="47" t="s">
        <v>56</v>
      </c>
      <c r="BB99" s="50" t="s">
        <v>237</v>
      </c>
      <c r="BC99" s="50" t="s">
        <v>238</v>
      </c>
      <c r="BD99" s="47">
        <v>1</v>
      </c>
      <c r="BE99" s="47">
        <v>2</v>
      </c>
    </row>
    <row r="100" spans="1:57" x14ac:dyDescent="0.25">
      <c r="A100" s="47" t="str">
        <f>'[1]Prv-järjestys'!B126</f>
        <v>Kannus</v>
      </c>
      <c r="B100" s="16">
        <f>'[1]Prv-järjestys'!K126</f>
        <v>2402.29</v>
      </c>
      <c r="C100" s="17">
        <f>'[1]Prv-järjestys'!L126</f>
        <v>2799.25</v>
      </c>
      <c r="D100" s="16">
        <f>'[1]Prv-järjestys'!M126</f>
        <v>0</v>
      </c>
      <c r="E100" s="16">
        <f>'[1]Prv-järjestys'!N126</f>
        <v>774</v>
      </c>
      <c r="F100" s="15">
        <f>'[1]Prv-järjestys'!O126</f>
        <v>1595</v>
      </c>
      <c r="G100" s="18">
        <f>'[1]Prv-järjestys'!P126</f>
        <v>300</v>
      </c>
      <c r="H100" s="16">
        <f>'[1]Prv-järjestys'!Q126</f>
        <v>3660</v>
      </c>
      <c r="I100" s="15">
        <f>'[1]Prv-järjestys'!R126</f>
        <v>3071</v>
      </c>
      <c r="J100" s="19">
        <f>'[1]Prv-järjestys'!S126</f>
        <v>14601.54</v>
      </c>
      <c r="K100" s="16">
        <f>'[1]Prv-järjestys'!T126</f>
        <v>3877.3599999999997</v>
      </c>
      <c r="L100" s="17">
        <f>'[1]Prv-järjestys'!U126</f>
        <v>3253.69</v>
      </c>
      <c r="M100" s="16">
        <f>'[1]Prv-järjestys'!V126</f>
        <v>0</v>
      </c>
      <c r="N100" s="17">
        <f>'[1]Prv-järjestys'!W126</f>
        <v>746.07</v>
      </c>
      <c r="O100" s="15">
        <f>'[1]Prv-järjestys'!X126</f>
        <v>1687.01</v>
      </c>
      <c r="P100" s="20">
        <f>'[1]Prv-järjestys'!Y126</f>
        <v>158.19999999999999</v>
      </c>
      <c r="Q100" s="16">
        <f>'[1]Prv-järjestys'!Z126</f>
        <v>654.72</v>
      </c>
      <c r="R100" s="15">
        <f>'[1]Prv-järjestys'!AA126</f>
        <v>5358.8978050550386</v>
      </c>
      <c r="S100" s="19">
        <f>'[1]Prv-järjestys'!AB126</f>
        <v>15735.947805055039</v>
      </c>
      <c r="T100" s="16">
        <f>'[1]Prv-järjestys'!AE126</f>
        <v>3210</v>
      </c>
      <c r="U100" s="17">
        <f>'[1]Prv-järjestys'!AF126</f>
        <v>3210</v>
      </c>
      <c r="V100" s="16">
        <f>'[1]Prv-järjestys'!AG126</f>
        <v>0</v>
      </c>
      <c r="W100" s="17">
        <f>'[1]Prv-järjestys'!AH126</f>
        <v>1380</v>
      </c>
      <c r="X100" s="15">
        <f>'[1]Prv-järjestys'!AI126</f>
        <v>3210</v>
      </c>
      <c r="Y100" s="21">
        <f>'[1]Prv-järjestys'!AJ126</f>
        <v>0</v>
      </c>
      <c r="Z100" s="16">
        <f>'[1]Prv-järjestys'!AK126</f>
        <v>1140</v>
      </c>
      <c r="AA100" s="15">
        <f>'[1]Prv-järjestys'!AL126</f>
        <v>1000</v>
      </c>
      <c r="AB100" s="19">
        <f>'[1]Prv-järjestys'!AM126</f>
        <v>13150</v>
      </c>
      <c r="AC100" s="16">
        <f>'[1]Prv-järjestys'!AN126</f>
        <v>0</v>
      </c>
      <c r="AD100" s="16">
        <f>'[1]Prv-järjestys'!AO126</f>
        <v>0</v>
      </c>
      <c r="AE100" s="16">
        <f>'[1]Prv-järjestys'!AP126</f>
        <v>0</v>
      </c>
      <c r="AF100" s="17">
        <f>'[1]Prv-järjestys'!AQ126</f>
        <v>0</v>
      </c>
      <c r="AG100" s="15">
        <f>'[1]Prv-järjestys'!AR126</f>
        <v>0</v>
      </c>
      <c r="AH100" s="16">
        <f>'[1]Prv-järjestys'!AS126</f>
        <v>0</v>
      </c>
      <c r="AI100" s="16">
        <f>'[1]Prv-järjestys'!AT126</f>
        <v>0</v>
      </c>
      <c r="AJ100" s="15">
        <f>'[1]Prv-järjestys'!AU126</f>
        <v>0</v>
      </c>
      <c r="AK100" s="19">
        <f>'[1]Prv-järjestys'!AV126</f>
        <v>0</v>
      </c>
      <c r="AL100" s="15">
        <f>'[1]Prv-järjestys'!AW126</f>
        <v>9489.65</v>
      </c>
      <c r="AM100" s="15">
        <f>'[1]Prv-järjestys'!AX126</f>
        <v>9262.94</v>
      </c>
      <c r="AN100" s="15">
        <f>'[1]Prv-järjestys'!AY126</f>
        <v>0</v>
      </c>
      <c r="AO100" s="15">
        <f>'[1]Prv-järjestys'!AZ126</f>
        <v>2900.07</v>
      </c>
      <c r="AP100" s="15">
        <f>'[1]Prv-järjestys'!BA126</f>
        <v>6492.01</v>
      </c>
      <c r="AQ100" s="15">
        <f>'[1]Prv-järjestys'!BB126</f>
        <v>458.2</v>
      </c>
      <c r="AR100" s="15">
        <f>'[1]Prv-järjestys'!BC126</f>
        <v>5454.72</v>
      </c>
      <c r="AS100" s="15">
        <f>'[1]Prv-järjestys'!BD126</f>
        <v>9429.8978050550395</v>
      </c>
      <c r="AT100" s="19">
        <f>'[1]Prv-järjestys'!BE126</f>
        <v>43487.487805055032</v>
      </c>
      <c r="AU100" s="22">
        <f>'[1]Prv-järjestys'!BF126</f>
        <v>4.015465171288553</v>
      </c>
      <c r="AV100" s="55">
        <f>'[1]Prv-järjestys'!BG126</f>
        <v>10830</v>
      </c>
      <c r="AW100" s="48" t="str">
        <f>'[1]Prv-järjestys'!A126</f>
        <v>000214</v>
      </c>
      <c r="AX100" s="49"/>
      <c r="AY100" s="47"/>
      <c r="AZ100" s="50" t="s">
        <v>121</v>
      </c>
      <c r="BA100" s="47" t="s">
        <v>122</v>
      </c>
      <c r="BB100" s="50" t="s">
        <v>129</v>
      </c>
      <c r="BC100" s="50" t="s">
        <v>130</v>
      </c>
      <c r="BD100" s="47">
        <v>1</v>
      </c>
      <c r="BE100" s="47">
        <v>1</v>
      </c>
    </row>
    <row r="101" spans="1:57" x14ac:dyDescent="0.25">
      <c r="A101" s="47" t="str">
        <f>'[1]Prv-järjestys'!B259</f>
        <v>Karijoki</v>
      </c>
      <c r="B101" s="16">
        <f>'[1]Prv-järjestys'!K259</f>
        <v>314.69</v>
      </c>
      <c r="C101" s="17">
        <f>'[1]Prv-järjestys'!L259</f>
        <v>1470</v>
      </c>
      <c r="D101" s="16">
        <f>'[1]Prv-järjestys'!M259</f>
        <v>0</v>
      </c>
      <c r="E101" s="16">
        <f>'[1]Prv-järjestys'!N259</f>
        <v>170</v>
      </c>
      <c r="F101" s="15">
        <f>'[1]Prv-järjestys'!O259</f>
        <v>0</v>
      </c>
      <c r="G101" s="18">
        <f>'[1]Prv-järjestys'!P259</f>
        <v>0</v>
      </c>
      <c r="H101" s="16">
        <f>'[1]Prv-järjestys'!Q259</f>
        <v>560</v>
      </c>
      <c r="I101" s="15">
        <f>'[1]Prv-järjestys'!R259</f>
        <v>367</v>
      </c>
      <c r="J101" s="19">
        <f>'[1]Prv-järjestys'!S259</f>
        <v>2881.69</v>
      </c>
      <c r="K101" s="16">
        <f>'[1]Prv-järjestys'!T259</f>
        <v>674.54</v>
      </c>
      <c r="L101" s="17">
        <f>'[1]Prv-järjestys'!U259</f>
        <v>727.45</v>
      </c>
      <c r="M101" s="16">
        <f>'[1]Prv-järjestys'!V259</f>
        <v>0</v>
      </c>
      <c r="N101" s="17">
        <f>'[1]Prv-järjestys'!W259</f>
        <v>167.38</v>
      </c>
      <c r="O101" s="15">
        <f>'[1]Prv-järjestys'!X259</f>
        <v>203.65</v>
      </c>
      <c r="P101" s="20">
        <f>'[1]Prv-järjestys'!Y259</f>
        <v>140.05000000000001</v>
      </c>
      <c r="Q101" s="16">
        <f>'[1]Prv-järjestys'!Z259</f>
        <v>1094.95</v>
      </c>
      <c r="R101" s="15">
        <f>'[1]Prv-järjestys'!AA259</f>
        <v>2796.8842668461498</v>
      </c>
      <c r="S101" s="19">
        <f>'[1]Prv-järjestys'!AB259</f>
        <v>5804.9042668461498</v>
      </c>
      <c r="T101" s="16">
        <f>'[1]Prv-järjestys'!AE259</f>
        <v>0</v>
      </c>
      <c r="U101" s="17">
        <f>'[1]Prv-järjestys'!AF259</f>
        <v>0</v>
      </c>
      <c r="V101" s="16">
        <f>'[1]Prv-järjestys'!AG259</f>
        <v>0</v>
      </c>
      <c r="W101" s="17">
        <f>'[1]Prv-järjestys'!AH259</f>
        <v>0</v>
      </c>
      <c r="X101" s="15">
        <f>'[1]Prv-järjestys'!AI259</f>
        <v>0</v>
      </c>
      <c r="Y101" s="21">
        <f>'[1]Prv-järjestys'!AJ259</f>
        <v>0</v>
      </c>
      <c r="Z101" s="16">
        <f>'[1]Prv-järjestys'!AK259</f>
        <v>0</v>
      </c>
      <c r="AA101" s="15">
        <f>'[1]Prv-järjestys'!AL259</f>
        <v>0</v>
      </c>
      <c r="AB101" s="19">
        <f>'[1]Prv-järjestys'!AM259</f>
        <v>0</v>
      </c>
      <c r="AC101" s="16">
        <f>'[1]Prv-järjestys'!AN259</f>
        <v>0</v>
      </c>
      <c r="AD101" s="16">
        <f>'[1]Prv-järjestys'!AO259</f>
        <v>0</v>
      </c>
      <c r="AE101" s="16">
        <f>'[1]Prv-järjestys'!AP259</f>
        <v>0</v>
      </c>
      <c r="AF101" s="17">
        <f>'[1]Prv-järjestys'!AQ259</f>
        <v>0</v>
      </c>
      <c r="AG101" s="15">
        <f>'[1]Prv-järjestys'!AR259</f>
        <v>0</v>
      </c>
      <c r="AH101" s="16">
        <f>'[1]Prv-järjestys'!AS259</f>
        <v>0</v>
      </c>
      <c r="AI101" s="16">
        <f>'[1]Prv-järjestys'!AT259</f>
        <v>0</v>
      </c>
      <c r="AJ101" s="15">
        <f>'[1]Prv-järjestys'!AU259</f>
        <v>0</v>
      </c>
      <c r="AK101" s="19">
        <f>'[1]Prv-järjestys'!AV259</f>
        <v>0</v>
      </c>
      <c r="AL101" s="15">
        <f>'[1]Prv-järjestys'!AW259</f>
        <v>989.23</v>
      </c>
      <c r="AM101" s="15">
        <f>'[1]Prv-järjestys'!AX259</f>
        <v>2197.4499999999998</v>
      </c>
      <c r="AN101" s="15">
        <f>'[1]Prv-järjestys'!AY259</f>
        <v>0</v>
      </c>
      <c r="AO101" s="15">
        <f>'[1]Prv-järjestys'!AZ259</f>
        <v>337.38</v>
      </c>
      <c r="AP101" s="15">
        <f>'[1]Prv-järjestys'!BA259</f>
        <v>203.65</v>
      </c>
      <c r="AQ101" s="15">
        <f>'[1]Prv-järjestys'!BB259</f>
        <v>140.05000000000001</v>
      </c>
      <c r="AR101" s="15">
        <f>'[1]Prv-järjestys'!BC259</f>
        <v>1654.95</v>
      </c>
      <c r="AS101" s="15">
        <f>'[1]Prv-järjestys'!BD259</f>
        <v>3163.8842668461498</v>
      </c>
      <c r="AT101" s="19">
        <f>'[1]Prv-järjestys'!BE259</f>
        <v>8686.5942668461503</v>
      </c>
      <c r="AU101" s="22">
        <f>'[1]Prv-järjestys'!BF259</f>
        <v>0.21913709048552346</v>
      </c>
      <c r="AV101" s="55">
        <f>'[1]Prv-järjestys'!BG259</f>
        <v>39640</v>
      </c>
      <c r="AW101" s="48" t="str">
        <f>'[1]Prv-järjestys'!A259</f>
        <v>000432</v>
      </c>
      <c r="AX101" s="49"/>
      <c r="AY101" s="47"/>
      <c r="AZ101" s="50" t="s">
        <v>182</v>
      </c>
      <c r="BA101" s="47" t="s">
        <v>183</v>
      </c>
      <c r="BB101" s="50" t="s">
        <v>190</v>
      </c>
      <c r="BC101" s="50" t="s">
        <v>191</v>
      </c>
      <c r="BD101" s="47">
        <v>2</v>
      </c>
      <c r="BE101" s="47">
        <v>1</v>
      </c>
    </row>
    <row r="102" spans="1:57" x14ac:dyDescent="0.25">
      <c r="A102" s="47" t="str">
        <f>'[1]Prv-järjestys'!B432</f>
        <v>Karis-Pojo sv.förs.</v>
      </c>
      <c r="B102" s="16">
        <f>'[1]Prv-järjestys'!K432</f>
        <v>5049.9799999999996</v>
      </c>
      <c r="C102" s="17">
        <f>'[1]Prv-järjestys'!L432</f>
        <v>0</v>
      </c>
      <c r="D102" s="16">
        <f>'[1]Prv-järjestys'!M432</f>
        <v>50</v>
      </c>
      <c r="E102" s="16">
        <f>'[1]Prv-järjestys'!N432</f>
        <v>10</v>
      </c>
      <c r="F102" s="15">
        <f>'[1]Prv-järjestys'!O432</f>
        <v>0</v>
      </c>
      <c r="G102" s="18">
        <f>'[1]Prv-järjestys'!P432</f>
        <v>0</v>
      </c>
      <c r="H102" s="16">
        <f>'[1]Prv-järjestys'!Q432</f>
        <v>0</v>
      </c>
      <c r="I102" s="15">
        <f>'[1]Prv-järjestys'!R432</f>
        <v>8466</v>
      </c>
      <c r="J102" s="19">
        <f>'[1]Prv-järjestys'!S432</f>
        <v>13575.98</v>
      </c>
      <c r="K102" s="16">
        <f>'[1]Prv-järjestys'!T432</f>
        <v>11833.439999999999</v>
      </c>
      <c r="L102" s="17">
        <f>'[1]Prv-järjestys'!U432</f>
        <v>0</v>
      </c>
      <c r="M102" s="16">
        <f>'[1]Prv-järjestys'!V432</f>
        <v>242.25</v>
      </c>
      <c r="N102" s="17">
        <f>'[1]Prv-järjestys'!W432</f>
        <v>177.6</v>
      </c>
      <c r="O102" s="15">
        <f>'[1]Prv-järjestys'!X432</f>
        <v>0</v>
      </c>
      <c r="P102" s="20">
        <f>'[1]Prv-järjestys'!Y432</f>
        <v>0</v>
      </c>
      <c r="Q102" s="16">
        <f>'[1]Prv-järjestys'!Z432</f>
        <v>0</v>
      </c>
      <c r="R102" s="15">
        <f>'[1]Prv-järjestys'!AA432</f>
        <v>8978.572867483017</v>
      </c>
      <c r="S102" s="19">
        <f>'[1]Prv-järjestys'!AB432</f>
        <v>21231.862867483018</v>
      </c>
      <c r="T102" s="16">
        <f>'[1]Prv-järjestys'!AE432</f>
        <v>7500</v>
      </c>
      <c r="U102" s="17">
        <f>'[1]Prv-järjestys'!AF432</f>
        <v>0</v>
      </c>
      <c r="V102" s="16">
        <f>'[1]Prv-järjestys'!AG432</f>
        <v>0</v>
      </c>
      <c r="W102" s="17">
        <f>'[1]Prv-järjestys'!AH432</f>
        <v>0</v>
      </c>
      <c r="X102" s="15">
        <f>'[1]Prv-järjestys'!AI432</f>
        <v>0</v>
      </c>
      <c r="Y102" s="21">
        <f>'[1]Prv-järjestys'!AJ432</f>
        <v>0</v>
      </c>
      <c r="Z102" s="16">
        <f>'[1]Prv-järjestys'!AK432</f>
        <v>0</v>
      </c>
      <c r="AA102" s="15">
        <f>'[1]Prv-järjestys'!AL432</f>
        <v>1840</v>
      </c>
      <c r="AB102" s="19">
        <f>'[1]Prv-järjestys'!AM432</f>
        <v>9340</v>
      </c>
      <c r="AC102" s="16">
        <f>'[1]Prv-järjestys'!AN432</f>
        <v>0</v>
      </c>
      <c r="AD102" s="16">
        <f>'[1]Prv-järjestys'!AO432</f>
        <v>0</v>
      </c>
      <c r="AE102" s="16">
        <f>'[1]Prv-järjestys'!AP432</f>
        <v>0</v>
      </c>
      <c r="AF102" s="17">
        <f>'[1]Prv-järjestys'!AQ432</f>
        <v>0</v>
      </c>
      <c r="AG102" s="15">
        <f>'[1]Prv-järjestys'!AR432</f>
        <v>0</v>
      </c>
      <c r="AH102" s="16">
        <f>'[1]Prv-järjestys'!AS432</f>
        <v>0</v>
      </c>
      <c r="AI102" s="16">
        <f>'[1]Prv-järjestys'!AT432</f>
        <v>0</v>
      </c>
      <c r="AJ102" s="15">
        <f>'[1]Prv-järjestys'!AU432</f>
        <v>0</v>
      </c>
      <c r="AK102" s="19">
        <f>'[1]Prv-järjestys'!AV432</f>
        <v>0</v>
      </c>
      <c r="AL102" s="15">
        <f>'[1]Prv-järjestys'!AW432</f>
        <v>24383.42</v>
      </c>
      <c r="AM102" s="15">
        <f>'[1]Prv-järjestys'!AX432</f>
        <v>0</v>
      </c>
      <c r="AN102" s="15">
        <f>'[1]Prv-järjestys'!AY432</f>
        <v>292.25</v>
      </c>
      <c r="AO102" s="15">
        <f>'[1]Prv-järjestys'!AZ432</f>
        <v>187.6</v>
      </c>
      <c r="AP102" s="15">
        <f>'[1]Prv-järjestys'!BA432</f>
        <v>0</v>
      </c>
      <c r="AQ102" s="15">
        <f>'[1]Prv-järjestys'!BB432</f>
        <v>0</v>
      </c>
      <c r="AR102" s="15">
        <f>'[1]Prv-järjestys'!BC432</f>
        <v>0</v>
      </c>
      <c r="AS102" s="15">
        <f>'[1]Prv-järjestys'!BD432</f>
        <v>19284.572867483017</v>
      </c>
      <c r="AT102" s="19">
        <f>'[1]Prv-järjestys'!BE432</f>
        <v>44147.842867483014</v>
      </c>
      <c r="AU102" s="22">
        <f>'[1]Prv-järjestys'!BF432</f>
        <v>0</v>
      </c>
      <c r="AV102" s="55">
        <f>'[1]Prv-järjestys'!BG432</f>
        <v>0</v>
      </c>
      <c r="AW102" s="51" t="str">
        <f>'[1]Prv-järjestys'!A432</f>
        <v>001019</v>
      </c>
      <c r="AX102" s="49" t="s">
        <v>245</v>
      </c>
      <c r="AY102" s="47" t="s">
        <v>254</v>
      </c>
      <c r="AZ102" s="50" t="s">
        <v>202</v>
      </c>
      <c r="BA102" s="47" t="s">
        <v>203</v>
      </c>
      <c r="BB102" s="50" t="s">
        <v>214</v>
      </c>
      <c r="BC102" s="50" t="s">
        <v>215</v>
      </c>
      <c r="BD102" s="47">
        <v>1</v>
      </c>
      <c r="BE102" s="47">
        <v>2</v>
      </c>
    </row>
    <row r="103" spans="1:57" x14ac:dyDescent="0.25">
      <c r="A103" s="47" t="str">
        <f>'[1]Prv-järjestys'!B359</f>
        <v>Karjasilta</v>
      </c>
      <c r="B103" s="16">
        <f>'[1]Prv-järjestys'!K359</f>
        <v>20286.829999999994</v>
      </c>
      <c r="C103" s="17">
        <f>'[1]Prv-järjestys'!L359</f>
        <v>1385</v>
      </c>
      <c r="D103" s="16">
        <f>'[1]Prv-järjestys'!M359</f>
        <v>0</v>
      </c>
      <c r="E103" s="16">
        <f>'[1]Prv-järjestys'!N359</f>
        <v>715</v>
      </c>
      <c r="F103" s="15">
        <f>'[1]Prv-järjestys'!O359</f>
        <v>2100</v>
      </c>
      <c r="G103" s="18">
        <f>'[1]Prv-järjestys'!P359</f>
        <v>5757</v>
      </c>
      <c r="H103" s="16">
        <f>'[1]Prv-järjestys'!Q359</f>
        <v>7477</v>
      </c>
      <c r="I103" s="15">
        <f>'[1]Prv-järjestys'!R359</f>
        <v>64776.26</v>
      </c>
      <c r="J103" s="19">
        <f>'[1]Prv-järjestys'!S359</f>
        <v>102497.09</v>
      </c>
      <c r="K103" s="16">
        <f>'[1]Prv-järjestys'!T359</f>
        <v>14617.459999999997</v>
      </c>
      <c r="L103" s="17">
        <f>'[1]Prv-järjestys'!U359</f>
        <v>368.24</v>
      </c>
      <c r="M103" s="16">
        <f>'[1]Prv-järjestys'!V359</f>
        <v>0</v>
      </c>
      <c r="N103" s="17">
        <f>'[1]Prv-järjestys'!W359</f>
        <v>4050.8</v>
      </c>
      <c r="O103" s="15">
        <f>'[1]Prv-järjestys'!X359</f>
        <v>3776.54</v>
      </c>
      <c r="P103" s="20">
        <f>'[1]Prv-järjestys'!Y359</f>
        <v>538.39</v>
      </c>
      <c r="Q103" s="16">
        <f>'[1]Prv-järjestys'!Z359</f>
        <v>1618.41</v>
      </c>
      <c r="R103" s="15">
        <f>'[1]Prv-järjestys'!AA359</f>
        <v>11488.420516623379</v>
      </c>
      <c r="S103" s="19">
        <f>'[1]Prv-järjestys'!AB359</f>
        <v>36458.260516623377</v>
      </c>
      <c r="T103" s="16">
        <f>'[1]Prv-järjestys'!AE359</f>
        <v>46447.44</v>
      </c>
      <c r="U103" s="17">
        <f>'[1]Prv-järjestys'!AF359</f>
        <v>6117.13</v>
      </c>
      <c r="V103" s="16">
        <f>'[1]Prv-järjestys'!AG359</f>
        <v>0</v>
      </c>
      <c r="W103" s="17">
        <f>'[1]Prv-järjestys'!AH359</f>
        <v>4067.61</v>
      </c>
      <c r="X103" s="15">
        <f>'[1]Prv-järjestys'!AI359</f>
        <v>4842.6948803445757</v>
      </c>
      <c r="Y103" s="21">
        <f>'[1]Prv-järjestys'!AJ359</f>
        <v>5068</v>
      </c>
      <c r="Z103" s="16">
        <f>'[1]Prv-järjestys'!AK359</f>
        <v>7477.2</v>
      </c>
      <c r="AA103" s="15">
        <f>'[1]Prv-järjestys'!AL359</f>
        <v>47338.36</v>
      </c>
      <c r="AB103" s="19">
        <f>'[1]Prv-järjestys'!AM359</f>
        <v>121358.43488034458</v>
      </c>
      <c r="AC103" s="16">
        <f>'[1]Prv-järjestys'!AN359</f>
        <v>0</v>
      </c>
      <c r="AD103" s="16">
        <f>'[1]Prv-järjestys'!AO359</f>
        <v>0</v>
      </c>
      <c r="AE103" s="16">
        <f>'[1]Prv-järjestys'!AP359</f>
        <v>0</v>
      </c>
      <c r="AF103" s="17">
        <f>'[1]Prv-järjestys'!AQ359</f>
        <v>0</v>
      </c>
      <c r="AG103" s="15">
        <f>'[1]Prv-järjestys'!AR359</f>
        <v>0</v>
      </c>
      <c r="AH103" s="16">
        <f>'[1]Prv-järjestys'!AS359</f>
        <v>0</v>
      </c>
      <c r="AI103" s="16">
        <f>'[1]Prv-järjestys'!AT359</f>
        <v>0</v>
      </c>
      <c r="AJ103" s="15">
        <f>'[1]Prv-järjestys'!AU359</f>
        <v>0</v>
      </c>
      <c r="AK103" s="19">
        <f>'[1]Prv-järjestys'!AV359</f>
        <v>0</v>
      </c>
      <c r="AL103" s="15">
        <f>'[1]Prv-järjestys'!AW359</f>
        <v>81351.73</v>
      </c>
      <c r="AM103" s="15">
        <f>'[1]Prv-järjestys'!AX359</f>
        <v>7870.37</v>
      </c>
      <c r="AN103" s="15">
        <f>'[1]Prv-järjestys'!AY359</f>
        <v>0</v>
      </c>
      <c r="AO103" s="15">
        <f>'[1]Prv-järjestys'!AZ359</f>
        <v>8833.41</v>
      </c>
      <c r="AP103" s="15">
        <f>'[1]Prv-järjestys'!BA359</f>
        <v>10719.234880344575</v>
      </c>
      <c r="AQ103" s="15">
        <f>'[1]Prv-järjestys'!BB359</f>
        <v>11363.39</v>
      </c>
      <c r="AR103" s="15">
        <f>'[1]Prv-järjestys'!BC359</f>
        <v>16572.61</v>
      </c>
      <c r="AS103" s="15">
        <f>'[1]Prv-järjestys'!BD359</f>
        <v>123603.04051662338</v>
      </c>
      <c r="AT103" s="19">
        <f>'[1]Prv-järjestys'!BE359</f>
        <v>260313.78539696796</v>
      </c>
      <c r="AU103" s="22">
        <f>'[1]Prv-järjestys'!BF359</f>
        <v>18.511860716609867</v>
      </c>
      <c r="AV103" s="55">
        <f>'[1]Prv-järjestys'!BG359</f>
        <v>14062</v>
      </c>
      <c r="AW103" s="48" t="str">
        <f>'[1]Prv-järjestys'!A359</f>
        <v>000601</v>
      </c>
      <c r="AX103" s="49" t="s">
        <v>131</v>
      </c>
      <c r="AY103" s="47" t="s">
        <v>263</v>
      </c>
      <c r="AZ103" s="50" t="s">
        <v>121</v>
      </c>
      <c r="BA103" s="47" t="s">
        <v>122</v>
      </c>
      <c r="BB103" s="50" t="s">
        <v>132</v>
      </c>
      <c r="BC103" s="50" t="s">
        <v>133</v>
      </c>
      <c r="BD103" s="47">
        <v>1</v>
      </c>
      <c r="BE103" s="47">
        <v>2</v>
      </c>
    </row>
    <row r="104" spans="1:57" x14ac:dyDescent="0.25">
      <c r="A104" s="47" t="str">
        <f>'[1]Prv-järjestys'!B22</f>
        <v>Karkkila</v>
      </c>
      <c r="B104" s="16">
        <f>'[1]Prv-järjestys'!K22</f>
        <v>2552.4699999999998</v>
      </c>
      <c r="C104" s="17">
        <f>'[1]Prv-järjestys'!L22</f>
        <v>100</v>
      </c>
      <c r="D104" s="16">
        <f>'[1]Prv-järjestys'!M22</f>
        <v>0</v>
      </c>
      <c r="E104" s="16">
        <f>'[1]Prv-järjestys'!N22</f>
        <v>806.84</v>
      </c>
      <c r="F104" s="15">
        <f>'[1]Prv-järjestys'!O22</f>
        <v>20</v>
      </c>
      <c r="G104" s="18">
        <f>'[1]Prv-järjestys'!P22</f>
        <v>0</v>
      </c>
      <c r="H104" s="16">
        <f>'[1]Prv-järjestys'!Q22</f>
        <v>281</v>
      </c>
      <c r="I104" s="15">
        <f>'[1]Prv-järjestys'!R22</f>
        <v>14553.32</v>
      </c>
      <c r="J104" s="19">
        <f>'[1]Prv-järjestys'!S22</f>
        <v>18313.63</v>
      </c>
      <c r="K104" s="16">
        <f>'[1]Prv-järjestys'!T22</f>
        <v>5701.47</v>
      </c>
      <c r="L104" s="17">
        <f>'[1]Prv-järjestys'!U22</f>
        <v>229.05</v>
      </c>
      <c r="M104" s="16">
        <f>'[1]Prv-järjestys'!V22</f>
        <v>0</v>
      </c>
      <c r="N104" s="17">
        <f>'[1]Prv-järjestys'!W22</f>
        <v>630.36</v>
      </c>
      <c r="O104" s="15">
        <f>'[1]Prv-järjestys'!X22</f>
        <v>63.57</v>
      </c>
      <c r="P104" s="20">
        <f>'[1]Prv-järjestys'!Y22</f>
        <v>38.450000000000003</v>
      </c>
      <c r="Q104" s="16">
        <f>'[1]Prv-järjestys'!Z22</f>
        <v>173.4</v>
      </c>
      <c r="R104" s="15">
        <f>'[1]Prv-järjestys'!AA22</f>
        <v>4383.2704950133666</v>
      </c>
      <c r="S104" s="19">
        <f>'[1]Prv-järjestys'!AB22</f>
        <v>11219.570495013366</v>
      </c>
      <c r="T104" s="16">
        <f>'[1]Prv-järjestys'!AE22</f>
        <v>10796.97</v>
      </c>
      <c r="U104" s="17">
        <f>'[1]Prv-järjestys'!AF22</f>
        <v>0</v>
      </c>
      <c r="V104" s="16">
        <f>'[1]Prv-järjestys'!AG22</f>
        <v>0</v>
      </c>
      <c r="W104" s="17">
        <f>'[1]Prv-järjestys'!AH22</f>
        <v>3217</v>
      </c>
      <c r="X104" s="15">
        <f>'[1]Prv-järjestys'!AI22</f>
        <v>0</v>
      </c>
      <c r="Y104" s="21">
        <f>'[1]Prv-järjestys'!AJ22</f>
        <v>0</v>
      </c>
      <c r="Z104" s="16">
        <f>'[1]Prv-järjestys'!AK22</f>
        <v>0</v>
      </c>
      <c r="AA104" s="15">
        <f>'[1]Prv-järjestys'!AL22</f>
        <v>839</v>
      </c>
      <c r="AB104" s="19">
        <f>'[1]Prv-järjestys'!AM22</f>
        <v>14852.97</v>
      </c>
      <c r="AC104" s="16">
        <f>'[1]Prv-järjestys'!AN22</f>
        <v>0</v>
      </c>
      <c r="AD104" s="16">
        <f>'[1]Prv-järjestys'!AO22</f>
        <v>0</v>
      </c>
      <c r="AE104" s="16">
        <f>'[1]Prv-järjestys'!AP22</f>
        <v>0</v>
      </c>
      <c r="AF104" s="17">
        <f>'[1]Prv-järjestys'!AQ22</f>
        <v>0</v>
      </c>
      <c r="AG104" s="15">
        <f>'[1]Prv-järjestys'!AR22</f>
        <v>0</v>
      </c>
      <c r="AH104" s="16">
        <f>'[1]Prv-järjestys'!AS22</f>
        <v>0</v>
      </c>
      <c r="AI104" s="16">
        <f>'[1]Prv-järjestys'!AT22</f>
        <v>0</v>
      </c>
      <c r="AJ104" s="15">
        <f>'[1]Prv-järjestys'!AU22</f>
        <v>0</v>
      </c>
      <c r="AK104" s="19">
        <f>'[1]Prv-järjestys'!AV22</f>
        <v>0</v>
      </c>
      <c r="AL104" s="15">
        <f>'[1]Prv-järjestys'!AW22</f>
        <v>19050.91</v>
      </c>
      <c r="AM104" s="15">
        <f>'[1]Prv-järjestys'!AX22</f>
        <v>329.05</v>
      </c>
      <c r="AN104" s="15">
        <f>'[1]Prv-järjestys'!AY22</f>
        <v>0</v>
      </c>
      <c r="AO104" s="15">
        <f>'[1]Prv-järjestys'!AZ22</f>
        <v>4654.2</v>
      </c>
      <c r="AP104" s="15">
        <f>'[1]Prv-järjestys'!BA22</f>
        <v>83.57</v>
      </c>
      <c r="AQ104" s="15">
        <f>'[1]Prv-järjestys'!BB22</f>
        <v>38.450000000000003</v>
      </c>
      <c r="AR104" s="15">
        <f>'[1]Prv-järjestys'!BC22</f>
        <v>454.4</v>
      </c>
      <c r="AS104" s="15">
        <f>'[1]Prv-järjestys'!BD22</f>
        <v>19775.590495013366</v>
      </c>
      <c r="AT104" s="19">
        <f>'[1]Prv-järjestys'!BE22</f>
        <v>44386.170495013372</v>
      </c>
      <c r="AU104" s="22">
        <f>'[1]Prv-järjestys'!BF22</f>
        <v>18.486534983345845</v>
      </c>
      <c r="AV104" s="55">
        <f>'[1]Prv-järjestys'!BG22</f>
        <v>2401</v>
      </c>
      <c r="AW104" s="48" t="str">
        <f>'[1]Prv-järjestys'!A22</f>
        <v>000028</v>
      </c>
      <c r="AX104" s="49"/>
      <c r="AY104" s="47"/>
      <c r="AZ104" s="50" t="s">
        <v>60</v>
      </c>
      <c r="BA104" s="47" t="s">
        <v>61</v>
      </c>
      <c r="BB104" s="50" t="s">
        <v>67</v>
      </c>
      <c r="BC104" s="50" t="s">
        <v>79</v>
      </c>
      <c r="BD104" s="47">
        <v>1</v>
      </c>
      <c r="BE104" s="47">
        <v>1</v>
      </c>
    </row>
    <row r="105" spans="1:57" x14ac:dyDescent="0.25">
      <c r="A105" s="47" t="str">
        <f>'[1]Prv-järjestys'!B306</f>
        <v>Karleby sv.förs.</v>
      </c>
      <c r="B105" s="16">
        <f>'[1]Prv-järjestys'!K306</f>
        <v>20279.25</v>
      </c>
      <c r="C105" s="17">
        <f>'[1]Prv-järjestys'!L306</f>
        <v>0</v>
      </c>
      <c r="D105" s="16">
        <f>'[1]Prv-järjestys'!M306</f>
        <v>15223.41</v>
      </c>
      <c r="E105" s="16">
        <f>'[1]Prv-järjestys'!N306</f>
        <v>115</v>
      </c>
      <c r="F105" s="15">
        <f>'[1]Prv-järjestys'!O306</f>
        <v>0</v>
      </c>
      <c r="G105" s="18">
        <f>'[1]Prv-järjestys'!P306</f>
        <v>0</v>
      </c>
      <c r="H105" s="16">
        <f>'[1]Prv-järjestys'!Q306</f>
        <v>0</v>
      </c>
      <c r="I105" s="15">
        <f>'[1]Prv-järjestys'!R306</f>
        <v>4818</v>
      </c>
      <c r="J105" s="19">
        <f>'[1]Prv-järjestys'!S306</f>
        <v>40435.660000000003</v>
      </c>
      <c r="K105" s="16">
        <f>'[1]Prv-järjestys'!T306</f>
        <v>12707.54</v>
      </c>
      <c r="L105" s="17">
        <f>'[1]Prv-järjestys'!U306</f>
        <v>0</v>
      </c>
      <c r="M105" s="16">
        <f>'[1]Prv-järjestys'!V306</f>
        <v>6780.01</v>
      </c>
      <c r="N105" s="17">
        <f>'[1]Prv-järjestys'!W306</f>
        <v>675.79</v>
      </c>
      <c r="O105" s="15">
        <f>'[1]Prv-järjestys'!X306</f>
        <v>4271.34</v>
      </c>
      <c r="P105" s="20">
        <f>'[1]Prv-järjestys'!Y306</f>
        <v>5066.8100000000004</v>
      </c>
      <c r="Q105" s="16">
        <f>'[1]Prv-järjestys'!Z306</f>
        <v>0</v>
      </c>
      <c r="R105" s="15">
        <f>'[1]Prv-järjestys'!AA306</f>
        <v>5219.8015361077096</v>
      </c>
      <c r="S105" s="19">
        <f>'[1]Prv-järjestys'!AB306</f>
        <v>34721.291536107718</v>
      </c>
      <c r="T105" s="16">
        <f>'[1]Prv-järjestys'!AE306</f>
        <v>13846</v>
      </c>
      <c r="U105" s="17">
        <f>'[1]Prv-järjestys'!AF306</f>
        <v>0</v>
      </c>
      <c r="V105" s="16">
        <f>'[1]Prv-järjestys'!AG306</f>
        <v>8562</v>
      </c>
      <c r="W105" s="17">
        <f>'[1]Prv-järjestys'!AH306</f>
        <v>383</v>
      </c>
      <c r="X105" s="15">
        <f>'[1]Prv-järjestys'!AI306</f>
        <v>0</v>
      </c>
      <c r="Y105" s="21">
        <f>'[1]Prv-järjestys'!AJ306</f>
        <v>0</v>
      </c>
      <c r="Z105" s="16">
        <f>'[1]Prv-järjestys'!AK306</f>
        <v>0</v>
      </c>
      <c r="AA105" s="15">
        <f>'[1]Prv-järjestys'!AL306</f>
        <v>0</v>
      </c>
      <c r="AB105" s="19">
        <f>'[1]Prv-järjestys'!AM306</f>
        <v>22791</v>
      </c>
      <c r="AC105" s="16">
        <f>'[1]Prv-järjestys'!AN306</f>
        <v>0</v>
      </c>
      <c r="AD105" s="16">
        <f>'[1]Prv-järjestys'!AO306</f>
        <v>0</v>
      </c>
      <c r="AE105" s="16">
        <f>'[1]Prv-järjestys'!AP306</f>
        <v>0</v>
      </c>
      <c r="AF105" s="17">
        <f>'[1]Prv-järjestys'!AQ306</f>
        <v>0</v>
      </c>
      <c r="AG105" s="15">
        <f>'[1]Prv-järjestys'!AR306</f>
        <v>0</v>
      </c>
      <c r="AH105" s="16">
        <f>'[1]Prv-järjestys'!AS306</f>
        <v>0</v>
      </c>
      <c r="AI105" s="16">
        <f>'[1]Prv-järjestys'!AT306</f>
        <v>0</v>
      </c>
      <c r="AJ105" s="15">
        <f>'[1]Prv-järjestys'!AU306</f>
        <v>0</v>
      </c>
      <c r="AK105" s="19">
        <f>'[1]Prv-järjestys'!AV306</f>
        <v>0</v>
      </c>
      <c r="AL105" s="15">
        <f>'[1]Prv-järjestys'!AW306</f>
        <v>46832.79</v>
      </c>
      <c r="AM105" s="15">
        <f>'[1]Prv-järjestys'!AX306</f>
        <v>0</v>
      </c>
      <c r="AN105" s="15">
        <f>'[1]Prv-järjestys'!AY306</f>
        <v>30565.42</v>
      </c>
      <c r="AO105" s="15">
        <f>'[1]Prv-järjestys'!AZ306</f>
        <v>1173.79</v>
      </c>
      <c r="AP105" s="15">
        <f>'[1]Prv-järjestys'!BA306</f>
        <v>4271.34</v>
      </c>
      <c r="AQ105" s="15">
        <f>'[1]Prv-järjestys'!BB306</f>
        <v>5066.8100000000004</v>
      </c>
      <c r="AR105" s="15">
        <f>'[1]Prv-järjestys'!BC306</f>
        <v>0</v>
      </c>
      <c r="AS105" s="15">
        <f>'[1]Prv-järjestys'!BD306</f>
        <v>10037.801536107709</v>
      </c>
      <c r="AT105" s="19">
        <f>'[1]Prv-järjestys'!BE306</f>
        <v>97947.951536107692</v>
      </c>
      <c r="AU105" s="22">
        <f>'[1]Prv-järjestys'!BF306</f>
        <v>4.3393563501731212</v>
      </c>
      <c r="AV105" s="55">
        <f>'[1]Prv-järjestys'!BG306</f>
        <v>22572</v>
      </c>
      <c r="AW105" s="48" t="str">
        <f>'[1]Prv-järjestys'!A306</f>
        <v>000509</v>
      </c>
      <c r="AX105" s="49" t="s">
        <v>138</v>
      </c>
      <c r="AY105" s="47" t="s">
        <v>139</v>
      </c>
      <c r="AZ105" s="50" t="s">
        <v>202</v>
      </c>
      <c r="BA105" s="47" t="s">
        <v>203</v>
      </c>
      <c r="BB105" s="50" t="s">
        <v>212</v>
      </c>
      <c r="BC105" s="50" t="s">
        <v>213</v>
      </c>
      <c r="BD105" s="47">
        <v>1</v>
      </c>
      <c r="BE105" s="47">
        <v>2</v>
      </c>
    </row>
    <row r="106" spans="1:57" x14ac:dyDescent="0.25">
      <c r="A106" s="47" t="str">
        <f>'[1]Prv-järjestys'!B260</f>
        <v>Karstula</v>
      </c>
      <c r="B106" s="16">
        <f>'[1]Prv-järjestys'!K260</f>
        <v>2069.56</v>
      </c>
      <c r="C106" s="17">
        <f>'[1]Prv-järjestys'!L260</f>
        <v>2887.6</v>
      </c>
      <c r="D106" s="16">
        <f>'[1]Prv-järjestys'!M260</f>
        <v>0</v>
      </c>
      <c r="E106" s="16">
        <f>'[1]Prv-järjestys'!N260</f>
        <v>85</v>
      </c>
      <c r="F106" s="15">
        <f>'[1]Prv-järjestys'!O260</f>
        <v>85</v>
      </c>
      <c r="G106" s="18">
        <f>'[1]Prv-järjestys'!P260</f>
        <v>0</v>
      </c>
      <c r="H106" s="16">
        <f>'[1]Prv-järjestys'!Q260</f>
        <v>7596.04</v>
      </c>
      <c r="I106" s="15">
        <f>'[1]Prv-järjestys'!R260</f>
        <v>3913</v>
      </c>
      <c r="J106" s="19">
        <f>'[1]Prv-järjestys'!S260</f>
        <v>16636.2</v>
      </c>
      <c r="K106" s="16">
        <f>'[1]Prv-järjestys'!T260</f>
        <v>3498.2200000000003</v>
      </c>
      <c r="L106" s="17">
        <f>'[1]Prv-järjestys'!U260</f>
        <v>4555.43</v>
      </c>
      <c r="M106" s="16">
        <f>'[1]Prv-järjestys'!V260</f>
        <v>0</v>
      </c>
      <c r="N106" s="17">
        <f>'[1]Prv-järjestys'!W260</f>
        <v>107.4</v>
      </c>
      <c r="O106" s="15">
        <f>'[1]Prv-järjestys'!X260</f>
        <v>190.05</v>
      </c>
      <c r="P106" s="20">
        <f>'[1]Prv-järjestys'!Y260</f>
        <v>143.15</v>
      </c>
      <c r="Q106" s="16">
        <f>'[1]Prv-järjestys'!Z260</f>
        <v>172.8</v>
      </c>
      <c r="R106" s="15">
        <f>'[1]Prv-järjestys'!AA260</f>
        <v>4094.3947032669003</v>
      </c>
      <c r="S106" s="19">
        <f>'[1]Prv-järjestys'!AB260</f>
        <v>12761.4447032669</v>
      </c>
      <c r="T106" s="16">
        <f>'[1]Prv-järjestys'!AE260</f>
        <v>15000</v>
      </c>
      <c r="U106" s="17">
        <f>'[1]Prv-järjestys'!AF260</f>
        <v>10000</v>
      </c>
      <c r="V106" s="16">
        <f>'[1]Prv-järjestys'!AG260</f>
        <v>0</v>
      </c>
      <c r="W106" s="17">
        <f>'[1]Prv-järjestys'!AH260</f>
        <v>0</v>
      </c>
      <c r="X106" s="15">
        <f>'[1]Prv-järjestys'!AI260</f>
        <v>0</v>
      </c>
      <c r="Y106" s="21">
        <f>'[1]Prv-järjestys'!AJ260</f>
        <v>0</v>
      </c>
      <c r="Z106" s="16">
        <f>'[1]Prv-järjestys'!AK260</f>
        <v>0</v>
      </c>
      <c r="AA106" s="15">
        <f>'[1]Prv-järjestys'!AL260</f>
        <v>3000</v>
      </c>
      <c r="AB106" s="19">
        <f>'[1]Prv-järjestys'!AM260</f>
        <v>28000</v>
      </c>
      <c r="AC106" s="16">
        <f>'[1]Prv-järjestys'!AN260</f>
        <v>0</v>
      </c>
      <c r="AD106" s="16">
        <f>'[1]Prv-järjestys'!AO260</f>
        <v>0</v>
      </c>
      <c r="AE106" s="16">
        <f>'[1]Prv-järjestys'!AP260</f>
        <v>0</v>
      </c>
      <c r="AF106" s="17">
        <f>'[1]Prv-järjestys'!AQ260</f>
        <v>0</v>
      </c>
      <c r="AG106" s="15">
        <f>'[1]Prv-järjestys'!AR260</f>
        <v>0</v>
      </c>
      <c r="AH106" s="16">
        <f>'[1]Prv-järjestys'!AS260</f>
        <v>0</v>
      </c>
      <c r="AI106" s="16">
        <f>'[1]Prv-järjestys'!AT260</f>
        <v>0</v>
      </c>
      <c r="AJ106" s="15">
        <f>'[1]Prv-järjestys'!AU260</f>
        <v>0</v>
      </c>
      <c r="AK106" s="19">
        <f>'[1]Prv-järjestys'!AV260</f>
        <v>0</v>
      </c>
      <c r="AL106" s="15">
        <f>'[1]Prv-järjestys'!AW260</f>
        <v>20567.78</v>
      </c>
      <c r="AM106" s="15">
        <f>'[1]Prv-järjestys'!AX260</f>
        <v>17443.03</v>
      </c>
      <c r="AN106" s="15">
        <f>'[1]Prv-järjestys'!AY260</f>
        <v>0</v>
      </c>
      <c r="AO106" s="15">
        <f>'[1]Prv-järjestys'!AZ260</f>
        <v>192.4</v>
      </c>
      <c r="AP106" s="15">
        <f>'[1]Prv-järjestys'!BA260</f>
        <v>275.05</v>
      </c>
      <c r="AQ106" s="15">
        <f>'[1]Prv-järjestys'!BB260</f>
        <v>143.15</v>
      </c>
      <c r="AR106" s="15">
        <f>'[1]Prv-järjestys'!BC260</f>
        <v>7768.84</v>
      </c>
      <c r="AS106" s="15">
        <f>'[1]Prv-järjestys'!BD260</f>
        <v>11007.3947032669</v>
      </c>
      <c r="AT106" s="19">
        <f>'[1]Prv-järjestys'!BE260</f>
        <v>57397.644703266902</v>
      </c>
      <c r="AU106" s="22">
        <f>'[1]Prv-järjestys'!BF260</f>
        <v>1.1123574554896687</v>
      </c>
      <c r="AV106" s="55">
        <f>'[1]Prv-järjestys'!BG260</f>
        <v>51600</v>
      </c>
      <c r="AW106" s="48" t="str">
        <f>'[1]Prv-järjestys'!A260</f>
        <v>000433</v>
      </c>
      <c r="AX106" s="49"/>
      <c r="AY106" s="47"/>
      <c r="AZ106" s="50" t="s">
        <v>182</v>
      </c>
      <c r="BA106" s="47" t="s">
        <v>183</v>
      </c>
      <c r="BB106" s="50" t="s">
        <v>194</v>
      </c>
      <c r="BC106" s="50" t="s">
        <v>195</v>
      </c>
      <c r="BD106" s="47">
        <v>2</v>
      </c>
      <c r="BE106" s="47">
        <v>1</v>
      </c>
    </row>
    <row r="107" spans="1:57" x14ac:dyDescent="0.25">
      <c r="A107" s="47" t="str">
        <f>'[1]Prv-järjestys'!B261</f>
        <v>Karvia</v>
      </c>
      <c r="B107" s="16">
        <f>'[1]Prv-järjestys'!K261</f>
        <v>766.81000000000006</v>
      </c>
      <c r="C107" s="17">
        <f>'[1]Prv-järjestys'!L261</f>
        <v>0</v>
      </c>
      <c r="D107" s="16">
        <f>'[1]Prv-järjestys'!M261</f>
        <v>0</v>
      </c>
      <c r="E107" s="16">
        <f>'[1]Prv-järjestys'!N261</f>
        <v>0</v>
      </c>
      <c r="F107" s="25">
        <f>'[1]Prv-järjestys'!O261</f>
        <v>4831.5</v>
      </c>
      <c r="G107" s="18">
        <f>'[1]Prv-järjestys'!P261</f>
        <v>480</v>
      </c>
      <c r="H107" s="16">
        <f>'[1]Prv-järjestys'!Q261</f>
        <v>100</v>
      </c>
      <c r="I107" s="25">
        <f>'[1]Prv-järjestys'!R261</f>
        <v>1100</v>
      </c>
      <c r="J107" s="19">
        <f>'[1]Prv-järjestys'!S261</f>
        <v>7278.31</v>
      </c>
      <c r="K107" s="16">
        <f>'[1]Prv-järjestys'!T261</f>
        <v>972.25000000000011</v>
      </c>
      <c r="L107" s="17">
        <f>'[1]Prv-järjestys'!U261</f>
        <v>184.2</v>
      </c>
      <c r="M107" s="16">
        <f>'[1]Prv-järjestys'!V261</f>
        <v>0</v>
      </c>
      <c r="N107" s="17">
        <f>'[1]Prv-järjestys'!W261</f>
        <v>111</v>
      </c>
      <c r="O107" s="25">
        <f>'[1]Prv-järjestys'!X261</f>
        <v>3998.95</v>
      </c>
      <c r="P107" s="20">
        <f>'[1]Prv-järjestys'!Y261</f>
        <v>3355.77</v>
      </c>
      <c r="Q107" s="16">
        <f>'[1]Prv-järjestys'!Z261</f>
        <v>58.65</v>
      </c>
      <c r="R107" s="25">
        <f>'[1]Prv-järjestys'!AA261</f>
        <v>1989.2729433707254</v>
      </c>
      <c r="S107" s="19">
        <f>'[1]Prv-järjestys'!AB261</f>
        <v>10670.092943370724</v>
      </c>
      <c r="T107" s="16">
        <f>'[1]Prv-järjestys'!AE261</f>
        <v>0</v>
      </c>
      <c r="U107" s="17">
        <f>'[1]Prv-järjestys'!AF261</f>
        <v>0</v>
      </c>
      <c r="V107" s="16">
        <f>'[1]Prv-järjestys'!AG261</f>
        <v>0</v>
      </c>
      <c r="W107" s="17">
        <f>'[1]Prv-järjestys'!AH261</f>
        <v>0</v>
      </c>
      <c r="X107" s="25">
        <f>'[1]Prv-järjestys'!AI261</f>
        <v>4500</v>
      </c>
      <c r="Y107" s="21">
        <f>'[1]Prv-järjestys'!AJ261</f>
        <v>1500</v>
      </c>
      <c r="Z107" s="16">
        <f>'[1]Prv-järjestys'!AK261</f>
        <v>0</v>
      </c>
      <c r="AA107" s="25">
        <f>'[1]Prv-järjestys'!AL261</f>
        <v>0</v>
      </c>
      <c r="AB107" s="19">
        <f>'[1]Prv-järjestys'!AM261</f>
        <v>6000</v>
      </c>
      <c r="AC107" s="16">
        <f>'[1]Prv-järjestys'!AN261</f>
        <v>0</v>
      </c>
      <c r="AD107" s="16">
        <f>'[1]Prv-järjestys'!AO261</f>
        <v>0</v>
      </c>
      <c r="AE107" s="16">
        <f>'[1]Prv-järjestys'!AP261</f>
        <v>0</v>
      </c>
      <c r="AF107" s="17">
        <f>'[1]Prv-järjestys'!AQ261</f>
        <v>0</v>
      </c>
      <c r="AG107" s="25">
        <f>'[1]Prv-järjestys'!AR261</f>
        <v>0</v>
      </c>
      <c r="AH107" s="16">
        <f>'[1]Prv-järjestys'!AS261</f>
        <v>0</v>
      </c>
      <c r="AI107" s="16">
        <f>'[1]Prv-järjestys'!AT261</f>
        <v>0</v>
      </c>
      <c r="AJ107" s="25">
        <f>'[1]Prv-järjestys'!AU261</f>
        <v>0</v>
      </c>
      <c r="AK107" s="19">
        <f>'[1]Prv-järjestys'!AV261</f>
        <v>0</v>
      </c>
      <c r="AL107" s="15">
        <f>'[1]Prv-järjestys'!AW261</f>
        <v>1739.0600000000002</v>
      </c>
      <c r="AM107" s="15">
        <f>'[1]Prv-järjestys'!AX261</f>
        <v>184.2</v>
      </c>
      <c r="AN107" s="15">
        <f>'[1]Prv-järjestys'!AY261</f>
        <v>0</v>
      </c>
      <c r="AO107" s="15">
        <f>'[1]Prv-järjestys'!AZ261</f>
        <v>111</v>
      </c>
      <c r="AP107" s="15">
        <f>'[1]Prv-järjestys'!BA261</f>
        <v>13330.45</v>
      </c>
      <c r="AQ107" s="15">
        <f>'[1]Prv-järjestys'!BB261</f>
        <v>5335.77</v>
      </c>
      <c r="AR107" s="15">
        <f>'[1]Prv-järjestys'!BC261</f>
        <v>158.65</v>
      </c>
      <c r="AS107" s="15">
        <f>'[1]Prv-järjestys'!BD261</f>
        <v>3089.2729433707254</v>
      </c>
      <c r="AT107" s="19">
        <f>'[1]Prv-järjestys'!BE261</f>
        <v>23948.402943370729</v>
      </c>
      <c r="AU107" s="22">
        <f>'[1]Prv-järjestys'!BF261</f>
        <v>6.2252152179284455</v>
      </c>
      <c r="AV107" s="55">
        <f>'[1]Prv-järjestys'!BG261</f>
        <v>3847</v>
      </c>
      <c r="AW107" s="48" t="str">
        <f>'[1]Prv-järjestys'!A261</f>
        <v>000434</v>
      </c>
      <c r="AX107" s="49"/>
      <c r="AY107" s="47"/>
      <c r="AZ107" s="50" t="s">
        <v>182</v>
      </c>
      <c r="BA107" s="47" t="s">
        <v>183</v>
      </c>
      <c r="BB107" s="50" t="s">
        <v>188</v>
      </c>
      <c r="BC107" s="50" t="s">
        <v>189</v>
      </c>
      <c r="BD107" s="47">
        <v>2</v>
      </c>
      <c r="BE107" s="47">
        <v>1</v>
      </c>
    </row>
    <row r="108" spans="1:57" x14ac:dyDescent="0.25">
      <c r="A108" s="47" t="str">
        <f>'[1]Prv-järjestys'!B307</f>
        <v>Kaskinen</v>
      </c>
      <c r="B108" s="16">
        <f>'[1]Prv-järjestys'!K307</f>
        <v>412.72999999999996</v>
      </c>
      <c r="C108" s="17">
        <f>'[1]Prv-järjestys'!L307</f>
        <v>30</v>
      </c>
      <c r="D108" s="16">
        <f>'[1]Prv-järjestys'!M307</f>
        <v>0</v>
      </c>
      <c r="E108" s="16">
        <f>'[1]Prv-järjestys'!N307</f>
        <v>0</v>
      </c>
      <c r="F108" s="15">
        <f>'[1]Prv-järjestys'!O307</f>
        <v>1297.1999999999998</v>
      </c>
      <c r="G108" s="43">
        <f>'[1]Prv-järjestys'!P307</f>
        <v>50</v>
      </c>
      <c r="H108" s="16">
        <f>'[1]Prv-järjestys'!Q307</f>
        <v>200</v>
      </c>
      <c r="I108" s="15">
        <f>'[1]Prv-järjestys'!R307</f>
        <v>952</v>
      </c>
      <c r="J108" s="19">
        <f>'[1]Prv-järjestys'!S307</f>
        <v>2941.93</v>
      </c>
      <c r="K108" s="16">
        <f>'[1]Prv-järjestys'!T307</f>
        <v>1088.95</v>
      </c>
      <c r="L108" s="17">
        <f>'[1]Prv-järjestys'!U307</f>
        <v>827.15</v>
      </c>
      <c r="M108" s="16">
        <f>'[1]Prv-järjestys'!V307</f>
        <v>20.5</v>
      </c>
      <c r="N108" s="17">
        <f>'[1]Prv-järjestys'!W307</f>
        <v>63.5</v>
      </c>
      <c r="O108" s="15">
        <f>'[1]Prv-järjestys'!X307</f>
        <v>672.45</v>
      </c>
      <c r="P108" s="43">
        <f>'[1]Prv-järjestys'!Y307</f>
        <v>1208.8</v>
      </c>
      <c r="Q108" s="16">
        <f>'[1]Prv-järjestys'!Z307</f>
        <v>147.5</v>
      </c>
      <c r="R108" s="15">
        <f>'[1]Prv-järjestys'!AA307</f>
        <v>1302.7475197987806</v>
      </c>
      <c r="S108" s="19">
        <f>'[1]Prv-järjestys'!AB307</f>
        <v>5331.5975197987809</v>
      </c>
      <c r="T108" s="16">
        <f>'[1]Prv-järjestys'!AE307</f>
        <v>1000</v>
      </c>
      <c r="U108" s="17">
        <f>'[1]Prv-järjestys'!AF307</f>
        <v>0</v>
      </c>
      <c r="V108" s="16">
        <f>'[1]Prv-järjestys'!AG307</f>
        <v>0</v>
      </c>
      <c r="W108" s="17">
        <f>'[1]Prv-järjestys'!AH307</f>
        <v>0</v>
      </c>
      <c r="X108" s="15">
        <f>'[1]Prv-järjestys'!AI307</f>
        <v>0</v>
      </c>
      <c r="Y108" s="43">
        <f>'[1]Prv-järjestys'!AJ307</f>
        <v>1000</v>
      </c>
      <c r="Z108" s="16">
        <f>'[1]Prv-järjestys'!AK307</f>
        <v>0</v>
      </c>
      <c r="AA108" s="15">
        <f>'[1]Prv-järjestys'!AL307</f>
        <v>200</v>
      </c>
      <c r="AB108" s="19">
        <f>'[1]Prv-järjestys'!AM307</f>
        <v>2200</v>
      </c>
      <c r="AC108" s="16">
        <f>'[1]Prv-järjestys'!AN307</f>
        <v>0</v>
      </c>
      <c r="AD108" s="16">
        <f>'[1]Prv-järjestys'!AO307</f>
        <v>0</v>
      </c>
      <c r="AE108" s="16">
        <f>'[1]Prv-järjestys'!AP307</f>
        <v>0</v>
      </c>
      <c r="AF108" s="17">
        <f>'[1]Prv-järjestys'!AQ307</f>
        <v>0</v>
      </c>
      <c r="AG108" s="15">
        <f>'[1]Prv-järjestys'!AR307</f>
        <v>0</v>
      </c>
      <c r="AH108" s="16">
        <f>'[1]Prv-järjestys'!AS307</f>
        <v>0</v>
      </c>
      <c r="AI108" s="16">
        <f>'[1]Prv-järjestys'!AT307</f>
        <v>0</v>
      </c>
      <c r="AJ108" s="15">
        <f>'[1]Prv-järjestys'!AU307</f>
        <v>0</v>
      </c>
      <c r="AK108" s="19">
        <f>'[1]Prv-järjestys'!AV307</f>
        <v>0</v>
      </c>
      <c r="AL108" s="15">
        <f>'[1]Prv-järjestys'!AW307</f>
        <v>2501.6800000000003</v>
      </c>
      <c r="AM108" s="15">
        <f>'[1]Prv-järjestys'!AX307</f>
        <v>857.15</v>
      </c>
      <c r="AN108" s="15">
        <f>'[1]Prv-järjestys'!AY307</f>
        <v>20.5</v>
      </c>
      <c r="AO108" s="15">
        <f>'[1]Prv-järjestys'!AZ307</f>
        <v>63.5</v>
      </c>
      <c r="AP108" s="15">
        <f>'[1]Prv-järjestys'!BA307</f>
        <v>1969.6499999999999</v>
      </c>
      <c r="AQ108" s="15">
        <f>'[1]Prv-järjestys'!BB307</f>
        <v>2258.8000000000002</v>
      </c>
      <c r="AR108" s="15">
        <f>'[1]Prv-järjestys'!BC307</f>
        <v>347.5</v>
      </c>
      <c r="AS108" s="15">
        <f>'[1]Prv-järjestys'!BD307</f>
        <v>2454.7475197987806</v>
      </c>
      <c r="AT108" s="19">
        <f>'[1]Prv-järjestys'!BE307</f>
        <v>10473.527519798781</v>
      </c>
      <c r="AU108" s="22">
        <f>'[1]Prv-järjestys'!BF307</f>
        <v>0.9357212114534782</v>
      </c>
      <c r="AV108" s="56">
        <f>'[1]Prv-järjestys'!BG307</f>
        <v>11193</v>
      </c>
      <c r="AW108" s="48" t="str">
        <f>'[1]Prv-järjestys'!A307</f>
        <v>000510</v>
      </c>
      <c r="AX108" s="49"/>
      <c r="AY108" s="47"/>
      <c r="AZ108" s="50" t="s">
        <v>182</v>
      </c>
      <c r="BA108" s="47" t="s">
        <v>183</v>
      </c>
      <c r="BB108" s="50" t="s">
        <v>190</v>
      </c>
      <c r="BC108" s="50" t="s">
        <v>191</v>
      </c>
      <c r="BD108" s="47">
        <v>1</v>
      </c>
      <c r="BE108" s="47">
        <v>1</v>
      </c>
    </row>
    <row r="109" spans="1:57" x14ac:dyDescent="0.25">
      <c r="A109" s="47" t="str">
        <f>'[1]Prv-järjestys'!B262</f>
        <v>Kauhajoki</v>
      </c>
      <c r="B109" s="16">
        <f>'[1]Prv-järjestys'!K262</f>
        <v>4983.3399999999992</v>
      </c>
      <c r="C109" s="17">
        <f>'[1]Prv-järjestys'!L262</f>
        <v>3014.35</v>
      </c>
      <c r="D109" s="16">
        <f>'[1]Prv-järjestys'!M262</f>
        <v>0</v>
      </c>
      <c r="E109" s="16">
        <f>'[1]Prv-järjestys'!N262</f>
        <v>550</v>
      </c>
      <c r="F109" s="15">
        <f>'[1]Prv-järjestys'!O262</f>
        <v>6430.03</v>
      </c>
      <c r="G109" s="18">
        <f>'[1]Prv-järjestys'!P262</f>
        <v>600</v>
      </c>
      <c r="H109" s="16">
        <f>'[1]Prv-järjestys'!Q262</f>
        <v>1237</v>
      </c>
      <c r="I109" s="15">
        <f>'[1]Prv-järjestys'!R262</f>
        <v>8395</v>
      </c>
      <c r="J109" s="19">
        <f>'[1]Prv-järjestys'!S262</f>
        <v>25209.719999999998</v>
      </c>
      <c r="K109" s="16">
        <f>'[1]Prv-järjestys'!T262</f>
        <v>7980.2599999999993</v>
      </c>
      <c r="L109" s="17">
        <f>'[1]Prv-järjestys'!U262</f>
        <v>2601.48</v>
      </c>
      <c r="M109" s="16">
        <f>'[1]Prv-järjestys'!V262</f>
        <v>0</v>
      </c>
      <c r="N109" s="17">
        <f>'[1]Prv-järjestys'!W262</f>
        <v>2480.9499999999998</v>
      </c>
      <c r="O109" s="15">
        <f>'[1]Prv-järjestys'!X262</f>
        <v>3546.7</v>
      </c>
      <c r="P109" s="20">
        <f>'[1]Prv-järjestys'!Y262</f>
        <v>2642.35</v>
      </c>
      <c r="Q109" s="16">
        <f>'[1]Prv-järjestys'!Z262</f>
        <v>2872.4</v>
      </c>
      <c r="R109" s="15">
        <f>'[1]Prv-järjestys'!AA262</f>
        <v>9514.9862459419237</v>
      </c>
      <c r="S109" s="19">
        <f>'[1]Prv-järjestys'!AB262</f>
        <v>31639.126245941923</v>
      </c>
      <c r="T109" s="16">
        <f>'[1]Prv-järjestys'!AE262</f>
        <v>7000</v>
      </c>
      <c r="U109" s="17">
        <f>'[1]Prv-järjestys'!AF262</f>
        <v>6000</v>
      </c>
      <c r="V109" s="16">
        <f>'[1]Prv-järjestys'!AG262</f>
        <v>0</v>
      </c>
      <c r="W109" s="17">
        <f>'[1]Prv-järjestys'!AH262</f>
        <v>350</v>
      </c>
      <c r="X109" s="15">
        <f>'[1]Prv-järjestys'!AI262</f>
        <v>8000</v>
      </c>
      <c r="Y109" s="21">
        <f>'[1]Prv-järjestys'!AJ262</f>
        <v>3800</v>
      </c>
      <c r="Z109" s="16">
        <f>'[1]Prv-järjestys'!AK262</f>
        <v>5000</v>
      </c>
      <c r="AA109" s="15">
        <f>'[1]Prv-järjestys'!AL262</f>
        <v>1000</v>
      </c>
      <c r="AB109" s="19">
        <f>'[1]Prv-järjestys'!AM262</f>
        <v>31150</v>
      </c>
      <c r="AC109" s="16">
        <f>'[1]Prv-järjestys'!AN262</f>
        <v>0</v>
      </c>
      <c r="AD109" s="16">
        <f>'[1]Prv-järjestys'!AO262</f>
        <v>0</v>
      </c>
      <c r="AE109" s="16">
        <f>'[1]Prv-järjestys'!AP262</f>
        <v>0</v>
      </c>
      <c r="AF109" s="17">
        <f>'[1]Prv-järjestys'!AQ262</f>
        <v>0</v>
      </c>
      <c r="AG109" s="15">
        <f>'[1]Prv-järjestys'!AR262</f>
        <v>0</v>
      </c>
      <c r="AH109" s="16">
        <f>'[1]Prv-järjestys'!AS262</f>
        <v>0</v>
      </c>
      <c r="AI109" s="16">
        <f>'[1]Prv-järjestys'!AT262</f>
        <v>0</v>
      </c>
      <c r="AJ109" s="15">
        <f>'[1]Prv-järjestys'!AU262</f>
        <v>0</v>
      </c>
      <c r="AK109" s="19">
        <f>'[1]Prv-järjestys'!AV262</f>
        <v>0</v>
      </c>
      <c r="AL109" s="15">
        <f>'[1]Prv-järjestys'!AW262</f>
        <v>19963.599999999999</v>
      </c>
      <c r="AM109" s="15">
        <f>'[1]Prv-järjestys'!AX262</f>
        <v>11615.83</v>
      </c>
      <c r="AN109" s="15">
        <f>'[1]Prv-järjestys'!AY262</f>
        <v>0</v>
      </c>
      <c r="AO109" s="15">
        <f>'[1]Prv-järjestys'!AZ262</f>
        <v>3380.95</v>
      </c>
      <c r="AP109" s="15">
        <f>'[1]Prv-järjestys'!BA262</f>
        <v>17976.73</v>
      </c>
      <c r="AQ109" s="15">
        <f>'[1]Prv-järjestys'!BB262</f>
        <v>7042.35</v>
      </c>
      <c r="AR109" s="15">
        <f>'[1]Prv-järjestys'!BC262</f>
        <v>9109.4</v>
      </c>
      <c r="AS109" s="15">
        <f>'[1]Prv-järjestys'!BD262</f>
        <v>18909.986245941924</v>
      </c>
      <c r="AT109" s="19">
        <f>'[1]Prv-järjestys'!BE262</f>
        <v>87998.846245941924</v>
      </c>
      <c r="AU109" s="22">
        <f>'[1]Prv-järjestys'!BF262</f>
        <v>5.061186302751592</v>
      </c>
      <c r="AV109" s="55">
        <f>'[1]Prv-järjestys'!BG262</f>
        <v>17387</v>
      </c>
      <c r="AW109" s="48" t="str">
        <f>'[1]Prv-järjestys'!A262</f>
        <v>000435</v>
      </c>
      <c r="AX109" s="49"/>
      <c r="AY109" s="47"/>
      <c r="AZ109" s="50" t="s">
        <v>182</v>
      </c>
      <c r="BA109" s="47" t="s">
        <v>183</v>
      </c>
      <c r="BB109" s="50" t="s">
        <v>190</v>
      </c>
      <c r="BC109" s="50" t="s">
        <v>191</v>
      </c>
      <c r="BD109" s="47">
        <v>1</v>
      </c>
      <c r="BE109" s="47">
        <v>1</v>
      </c>
    </row>
    <row r="110" spans="1:57" x14ac:dyDescent="0.25">
      <c r="A110" s="47" t="str">
        <f>'[1]Prv-järjestys'!B263</f>
        <v>Kauhava</v>
      </c>
      <c r="B110" s="16">
        <f>'[1]Prv-järjestys'!K263</f>
        <v>8547.0199999999968</v>
      </c>
      <c r="C110" s="17">
        <f>'[1]Prv-järjestys'!L263</f>
        <v>4393.97</v>
      </c>
      <c r="D110" s="16">
        <f>'[1]Prv-järjestys'!M263</f>
        <v>0</v>
      </c>
      <c r="E110" s="16">
        <f>'[1]Prv-järjestys'!N263</f>
        <v>1880</v>
      </c>
      <c r="F110" s="15">
        <f>'[1]Prv-järjestys'!O263</f>
        <v>5236.5</v>
      </c>
      <c r="G110" s="18">
        <f>'[1]Prv-järjestys'!P263</f>
        <v>160</v>
      </c>
      <c r="H110" s="16">
        <f>'[1]Prv-järjestys'!Q263</f>
        <v>2805</v>
      </c>
      <c r="I110" s="15">
        <f>'[1]Prv-järjestys'!R263</f>
        <v>14713</v>
      </c>
      <c r="J110" s="19">
        <f>'[1]Prv-järjestys'!S263</f>
        <v>37735.49</v>
      </c>
      <c r="K110" s="16">
        <f>'[1]Prv-järjestys'!T263</f>
        <v>28344.28</v>
      </c>
      <c r="L110" s="17">
        <f>'[1]Prv-järjestys'!U263</f>
        <v>16061.89</v>
      </c>
      <c r="M110" s="16">
        <f>'[1]Prv-järjestys'!V263</f>
        <v>0</v>
      </c>
      <c r="N110" s="17">
        <f>'[1]Prv-järjestys'!W263</f>
        <v>705.46</v>
      </c>
      <c r="O110" s="15">
        <f>'[1]Prv-järjestys'!X263</f>
        <v>18800.86</v>
      </c>
      <c r="P110" s="20">
        <f>'[1]Prv-järjestys'!Y263</f>
        <v>637</v>
      </c>
      <c r="Q110" s="16">
        <f>'[1]Prv-järjestys'!Z263</f>
        <v>7912.77</v>
      </c>
      <c r="R110" s="15">
        <f>'[1]Prv-järjestys'!AA263</f>
        <v>13441.361531036557</v>
      </c>
      <c r="S110" s="19">
        <f>'[1]Prv-järjestys'!AB263</f>
        <v>85903.621531036551</v>
      </c>
      <c r="T110" s="16">
        <f>'[1]Prv-järjestys'!AE263</f>
        <v>31199.199999999997</v>
      </c>
      <c r="U110" s="17">
        <f>'[1]Prv-järjestys'!AF263</f>
        <v>22592.32</v>
      </c>
      <c r="V110" s="16">
        <f>'[1]Prv-järjestys'!AG263</f>
        <v>0</v>
      </c>
      <c r="W110" s="17">
        <f>'[1]Prv-järjestys'!AH263</f>
        <v>2500</v>
      </c>
      <c r="X110" s="15">
        <f>'[1]Prv-järjestys'!AI263</f>
        <v>19107.560000000001</v>
      </c>
      <c r="Y110" s="21">
        <f>'[1]Prv-järjestys'!AJ263</f>
        <v>2500</v>
      </c>
      <c r="Z110" s="16">
        <f>'[1]Prv-järjestys'!AK263</f>
        <v>6200.92</v>
      </c>
      <c r="AA110" s="15">
        <f>'[1]Prv-järjestys'!AL263</f>
        <v>21270</v>
      </c>
      <c r="AB110" s="19">
        <f>'[1]Prv-järjestys'!AM263</f>
        <v>105370</v>
      </c>
      <c r="AC110" s="16">
        <f>'[1]Prv-järjestys'!AN263</f>
        <v>0</v>
      </c>
      <c r="AD110" s="16">
        <f>'[1]Prv-järjestys'!AO263</f>
        <v>0</v>
      </c>
      <c r="AE110" s="16">
        <f>'[1]Prv-järjestys'!AP263</f>
        <v>0</v>
      </c>
      <c r="AF110" s="17">
        <f>'[1]Prv-järjestys'!AQ263</f>
        <v>0</v>
      </c>
      <c r="AG110" s="15">
        <f>'[1]Prv-järjestys'!AR263</f>
        <v>0</v>
      </c>
      <c r="AH110" s="16">
        <f>'[1]Prv-järjestys'!AS263</f>
        <v>0</v>
      </c>
      <c r="AI110" s="16">
        <f>'[1]Prv-järjestys'!AT263</f>
        <v>0</v>
      </c>
      <c r="AJ110" s="15">
        <f>'[1]Prv-järjestys'!AU263</f>
        <v>0</v>
      </c>
      <c r="AK110" s="19">
        <f>'[1]Prv-järjestys'!AV263</f>
        <v>0</v>
      </c>
      <c r="AL110" s="15">
        <f>'[1]Prv-järjestys'!AW263</f>
        <v>68090.5</v>
      </c>
      <c r="AM110" s="15">
        <f>'[1]Prv-järjestys'!AX263</f>
        <v>43048.18</v>
      </c>
      <c r="AN110" s="15">
        <f>'[1]Prv-järjestys'!AY263</f>
        <v>0</v>
      </c>
      <c r="AO110" s="15">
        <f>'[1]Prv-järjestys'!AZ263</f>
        <v>5085.46</v>
      </c>
      <c r="AP110" s="15">
        <f>'[1]Prv-järjestys'!BA263</f>
        <v>43144.92</v>
      </c>
      <c r="AQ110" s="15">
        <f>'[1]Prv-järjestys'!BB263</f>
        <v>3297</v>
      </c>
      <c r="AR110" s="15">
        <f>'[1]Prv-järjestys'!BC263</f>
        <v>16918.690000000002</v>
      </c>
      <c r="AS110" s="15">
        <f>'[1]Prv-järjestys'!BD263</f>
        <v>49424.361531036557</v>
      </c>
      <c r="AT110" s="19">
        <f>'[1]Prv-järjestys'!BE263</f>
        <v>229009.11153103656</v>
      </c>
      <c r="AU110" s="22">
        <f>'[1]Prv-järjestys'!BF263</f>
        <v>55.356323792853892</v>
      </c>
      <c r="AV110" s="55">
        <f>'[1]Prv-järjestys'!BG263</f>
        <v>4137</v>
      </c>
      <c r="AW110" s="48" t="str">
        <f>'[1]Prv-järjestys'!A263</f>
        <v>000436</v>
      </c>
      <c r="AX110" s="49"/>
      <c r="AY110" s="47"/>
      <c r="AZ110" s="50" t="s">
        <v>182</v>
      </c>
      <c r="BA110" s="47" t="s">
        <v>183</v>
      </c>
      <c r="BB110" s="50" t="s">
        <v>184</v>
      </c>
      <c r="BC110" s="50" t="s">
        <v>185</v>
      </c>
      <c r="BD110" s="47">
        <v>1</v>
      </c>
      <c r="BE110" s="47">
        <v>1</v>
      </c>
    </row>
    <row r="111" spans="1:57" x14ac:dyDescent="0.25">
      <c r="A111" s="47" t="str">
        <f>'[1]Prv-järjestys'!B346</f>
        <v>Kauniaisten suom.srk.</v>
      </c>
      <c r="B111" s="16">
        <f>'[1]Prv-järjestys'!K346</f>
        <v>8847.76</v>
      </c>
      <c r="C111" s="17">
        <f>'[1]Prv-järjestys'!L346</f>
        <v>0</v>
      </c>
      <c r="D111" s="16">
        <f>'[1]Prv-järjestys'!M346</f>
        <v>0</v>
      </c>
      <c r="E111" s="16">
        <f>'[1]Prv-järjestys'!N346</f>
        <v>810</v>
      </c>
      <c r="F111" s="15">
        <f>'[1]Prv-järjestys'!O346</f>
        <v>598.1</v>
      </c>
      <c r="G111" s="18">
        <f>'[1]Prv-järjestys'!P346</f>
        <v>20278.38</v>
      </c>
      <c r="H111" s="16">
        <f>'[1]Prv-järjestys'!Q346</f>
        <v>5482.14</v>
      </c>
      <c r="I111" s="15">
        <f>'[1]Prv-järjestys'!R346</f>
        <v>23782.400000000001</v>
      </c>
      <c r="J111" s="19">
        <f>'[1]Prv-järjestys'!S346</f>
        <v>59798.780000000006</v>
      </c>
      <c r="K111" s="16">
        <f>'[1]Prv-järjestys'!T346</f>
        <v>15450.029999999999</v>
      </c>
      <c r="L111" s="17">
        <f>'[1]Prv-järjestys'!U346</f>
        <v>525.20000000000005</v>
      </c>
      <c r="M111" s="16">
        <f>'[1]Prv-järjestys'!V346</f>
        <v>0</v>
      </c>
      <c r="N111" s="17">
        <f>'[1]Prv-järjestys'!W346</f>
        <v>425.42</v>
      </c>
      <c r="O111" s="15">
        <f>'[1]Prv-järjestys'!X346</f>
        <v>213.47</v>
      </c>
      <c r="P111" s="20">
        <f>'[1]Prv-järjestys'!Y346</f>
        <v>94.7</v>
      </c>
      <c r="Q111" s="16">
        <f>'[1]Prv-järjestys'!Z346</f>
        <v>172.15</v>
      </c>
      <c r="R111" s="15">
        <f>'[1]Prv-järjestys'!AA346</f>
        <v>7481.4388794479464</v>
      </c>
      <c r="S111" s="19">
        <f>'[1]Prv-järjestys'!AB346</f>
        <v>24362.408879447947</v>
      </c>
      <c r="T111" s="16">
        <f>'[1]Prv-järjestys'!AE346</f>
        <v>25000</v>
      </c>
      <c r="U111" s="17">
        <f>'[1]Prv-järjestys'!AF346</f>
        <v>0</v>
      </c>
      <c r="V111" s="16">
        <f>'[1]Prv-järjestys'!AG346</f>
        <v>0</v>
      </c>
      <c r="W111" s="17">
        <f>'[1]Prv-järjestys'!AH346</f>
        <v>2000</v>
      </c>
      <c r="X111" s="15">
        <f>'[1]Prv-järjestys'!AI346</f>
        <v>0</v>
      </c>
      <c r="Y111" s="21">
        <f>'[1]Prv-järjestys'!AJ346</f>
        <v>0</v>
      </c>
      <c r="Z111" s="16">
        <f>'[1]Prv-järjestys'!AK346</f>
        <v>2000</v>
      </c>
      <c r="AA111" s="15">
        <f>'[1]Prv-järjestys'!AL346</f>
        <v>10589</v>
      </c>
      <c r="AB111" s="19">
        <f>'[1]Prv-järjestys'!AM346</f>
        <v>39589</v>
      </c>
      <c r="AC111" s="16">
        <f>'[1]Prv-järjestys'!AN346</f>
        <v>14494.67</v>
      </c>
      <c r="AD111" s="16">
        <f>'[1]Prv-järjestys'!AO346</f>
        <v>0</v>
      </c>
      <c r="AE111" s="16">
        <f>'[1]Prv-järjestys'!AP346</f>
        <v>0</v>
      </c>
      <c r="AF111" s="17">
        <f>'[1]Prv-järjestys'!AQ346</f>
        <v>0</v>
      </c>
      <c r="AG111" s="15">
        <f>'[1]Prv-järjestys'!AR346</f>
        <v>0</v>
      </c>
      <c r="AH111" s="16">
        <f>'[1]Prv-järjestys'!AS346</f>
        <v>0</v>
      </c>
      <c r="AI111" s="16">
        <f>'[1]Prv-järjestys'!AT346</f>
        <v>0</v>
      </c>
      <c r="AJ111" s="15">
        <f>'[1]Prv-järjestys'!AU346</f>
        <v>0</v>
      </c>
      <c r="AK111" s="19">
        <f>'[1]Prv-järjestys'!AV346</f>
        <v>14494.67</v>
      </c>
      <c r="AL111" s="15">
        <f>'[1]Prv-järjestys'!AW346</f>
        <v>63792.46</v>
      </c>
      <c r="AM111" s="15">
        <f>'[1]Prv-järjestys'!AX346</f>
        <v>525.20000000000005</v>
      </c>
      <c r="AN111" s="15">
        <f>'[1]Prv-järjestys'!AY346</f>
        <v>0</v>
      </c>
      <c r="AO111" s="15">
        <f>'[1]Prv-järjestys'!AZ346</f>
        <v>3235.42</v>
      </c>
      <c r="AP111" s="15">
        <f>'[1]Prv-järjestys'!BA346</f>
        <v>811.57</v>
      </c>
      <c r="AQ111" s="15">
        <f>'[1]Prv-järjestys'!BB346</f>
        <v>20373.080000000002</v>
      </c>
      <c r="AR111" s="15">
        <f>'[1]Prv-järjestys'!BC346</f>
        <v>7654.29</v>
      </c>
      <c r="AS111" s="15">
        <f>'[1]Prv-järjestys'!BD346</f>
        <v>41852.838879447947</v>
      </c>
      <c r="AT111" s="19">
        <f>'[1]Prv-järjestys'!BE346</f>
        <v>138244.85887944794</v>
      </c>
      <c r="AU111" s="22">
        <f>'[1]Prv-järjestys'!BF346</f>
        <v>8.9979731111330352</v>
      </c>
      <c r="AV111" s="55">
        <f>'[1]Prv-järjestys'!BG346</f>
        <v>15364</v>
      </c>
      <c r="AW111" s="48" t="str">
        <f>'[1]Prv-järjestys'!A346</f>
        <v>000575</v>
      </c>
      <c r="AX111" s="49" t="s">
        <v>229</v>
      </c>
      <c r="AY111" s="47" t="s">
        <v>257</v>
      </c>
      <c r="AZ111" s="50" t="s">
        <v>60</v>
      </c>
      <c r="BA111" s="47" t="s">
        <v>61</v>
      </c>
      <c r="BB111" s="50" t="s">
        <v>62</v>
      </c>
      <c r="BC111" s="50" t="s">
        <v>63</v>
      </c>
      <c r="BD111" s="47">
        <v>1</v>
      </c>
      <c r="BE111" s="47">
        <v>2</v>
      </c>
    </row>
    <row r="112" spans="1:57" x14ac:dyDescent="0.25">
      <c r="A112" s="47" t="str">
        <f>'[1]Prv-järjestys'!B383</f>
        <v>Kaustisen ja Ullavan seurakunta</v>
      </c>
      <c r="B112" s="16">
        <f>'[1]Prv-järjestys'!K383</f>
        <v>2183.29</v>
      </c>
      <c r="C112" s="17">
        <f>'[1]Prv-järjestys'!L383</f>
        <v>2939.4</v>
      </c>
      <c r="D112" s="16">
        <f>'[1]Prv-järjestys'!M383</f>
        <v>0</v>
      </c>
      <c r="E112" s="16">
        <f>'[1]Prv-järjestys'!N383</f>
        <v>0</v>
      </c>
      <c r="F112" s="25">
        <f>'[1]Prv-järjestys'!O383</f>
        <v>195</v>
      </c>
      <c r="G112" s="18">
        <f>'[1]Prv-järjestys'!P383</f>
        <v>4600</v>
      </c>
      <c r="H112" s="16">
        <f>'[1]Prv-järjestys'!Q383</f>
        <v>330</v>
      </c>
      <c r="I112" s="25">
        <f>'[1]Prv-järjestys'!R383</f>
        <v>4792</v>
      </c>
      <c r="J112" s="19">
        <f>'[1]Prv-järjestys'!S383</f>
        <v>15039.69</v>
      </c>
      <c r="K112" s="16">
        <f>'[1]Prv-järjestys'!T383</f>
        <v>7999.4499999999989</v>
      </c>
      <c r="L112" s="17">
        <f>'[1]Prv-järjestys'!U383</f>
        <v>5051.75</v>
      </c>
      <c r="M112" s="16">
        <f>'[1]Prv-järjestys'!V383</f>
        <v>0</v>
      </c>
      <c r="N112" s="17">
        <f>'[1]Prv-järjestys'!W383</f>
        <v>404.2</v>
      </c>
      <c r="O112" s="25">
        <f>'[1]Prv-järjestys'!X383</f>
        <v>1920.56</v>
      </c>
      <c r="P112" s="20">
        <f>'[1]Prv-järjestys'!Y383</f>
        <v>217.9</v>
      </c>
      <c r="Q112" s="16">
        <f>'[1]Prv-järjestys'!Z383</f>
        <v>186.3</v>
      </c>
      <c r="R112" s="25">
        <f>'[1]Prv-järjestys'!AA383</f>
        <v>7400.7259769036818</v>
      </c>
      <c r="S112" s="19">
        <f>'[1]Prv-järjestys'!AB383</f>
        <v>23180.885976903679</v>
      </c>
      <c r="T112" s="16">
        <f>'[1]Prv-järjestys'!AE383</f>
        <v>5532</v>
      </c>
      <c r="U112" s="17">
        <f>'[1]Prv-järjestys'!AF383</f>
        <v>5521</v>
      </c>
      <c r="V112" s="16">
        <f>'[1]Prv-järjestys'!AG383</f>
        <v>0</v>
      </c>
      <c r="W112" s="17">
        <f>'[1]Prv-järjestys'!AH383</f>
        <v>211</v>
      </c>
      <c r="X112" s="25">
        <f>'[1]Prv-järjestys'!AI383</f>
        <v>1500</v>
      </c>
      <c r="Y112" s="21">
        <f>'[1]Prv-järjestys'!AJ383</f>
        <v>0</v>
      </c>
      <c r="Z112" s="16">
        <f>'[1]Prv-järjestys'!AK383</f>
        <v>0</v>
      </c>
      <c r="AA112" s="25">
        <f>'[1]Prv-järjestys'!AL383</f>
        <v>0</v>
      </c>
      <c r="AB112" s="19">
        <f>'[1]Prv-järjestys'!AM383</f>
        <v>12764</v>
      </c>
      <c r="AC112" s="16">
        <f>'[1]Prv-järjestys'!AN383</f>
        <v>0</v>
      </c>
      <c r="AD112" s="16">
        <f>'[1]Prv-järjestys'!AO383</f>
        <v>0</v>
      </c>
      <c r="AE112" s="16">
        <f>'[1]Prv-järjestys'!AP383</f>
        <v>0</v>
      </c>
      <c r="AF112" s="17">
        <f>'[1]Prv-järjestys'!AQ383</f>
        <v>0</v>
      </c>
      <c r="AG112" s="25">
        <f>'[1]Prv-järjestys'!AR383</f>
        <v>0</v>
      </c>
      <c r="AH112" s="16">
        <f>'[1]Prv-järjestys'!AS383</f>
        <v>0</v>
      </c>
      <c r="AI112" s="16">
        <f>'[1]Prv-järjestys'!AT383</f>
        <v>0</v>
      </c>
      <c r="AJ112" s="25">
        <f>'[1]Prv-järjestys'!AU383</f>
        <v>0</v>
      </c>
      <c r="AK112" s="19">
        <f>'[1]Prv-järjestys'!AV383</f>
        <v>0</v>
      </c>
      <c r="AL112" s="15">
        <f>'[1]Prv-järjestys'!AW383</f>
        <v>15714.739999999998</v>
      </c>
      <c r="AM112" s="15">
        <f>'[1]Prv-järjestys'!AX383</f>
        <v>13512.15</v>
      </c>
      <c r="AN112" s="15">
        <f>'[1]Prv-järjestys'!AY383</f>
        <v>0</v>
      </c>
      <c r="AO112" s="15">
        <f>'[1]Prv-järjestys'!AZ383</f>
        <v>615.20000000000005</v>
      </c>
      <c r="AP112" s="15">
        <f>'[1]Prv-järjestys'!BA383</f>
        <v>3615.56</v>
      </c>
      <c r="AQ112" s="15">
        <f>'[1]Prv-järjestys'!BB383</f>
        <v>4817.8999999999996</v>
      </c>
      <c r="AR112" s="15">
        <f>'[1]Prv-järjestys'!BC383</f>
        <v>516.29999999999995</v>
      </c>
      <c r="AS112" s="15">
        <f>'[1]Prv-järjestys'!BD383</f>
        <v>12192.725976903683</v>
      </c>
      <c r="AT112" s="19">
        <f>'[1]Prv-järjestys'!BE383</f>
        <v>50984.575976903689</v>
      </c>
      <c r="AU112" s="22">
        <f>'[1]Prv-järjestys'!BF383</f>
        <v>2.7505705641402507</v>
      </c>
      <c r="AV112" s="55">
        <f>'[1]Prv-järjestys'!BG383</f>
        <v>18536</v>
      </c>
      <c r="AW112" s="48" t="str">
        <f>'[1]Prv-järjestys'!A383</f>
        <v>000640</v>
      </c>
      <c r="AX112" s="49" t="s">
        <v>138</v>
      </c>
      <c r="AY112" s="47" t="s">
        <v>139</v>
      </c>
      <c r="AZ112" s="50" t="s">
        <v>121</v>
      </c>
      <c r="BA112" s="47" t="s">
        <v>122</v>
      </c>
      <c r="BB112" s="50" t="s">
        <v>129</v>
      </c>
      <c r="BC112" s="50" t="s">
        <v>130</v>
      </c>
      <c r="BD112" s="47">
        <v>1</v>
      </c>
      <c r="BE112" s="47">
        <v>2</v>
      </c>
    </row>
    <row r="113" spans="1:57" x14ac:dyDescent="0.25">
      <c r="A113" s="47" t="str">
        <f>'[1]Prv-järjestys'!B215</f>
        <v>Keitele</v>
      </c>
      <c r="B113" s="16">
        <f>'[1]Prv-järjestys'!K215</f>
        <v>553.49999999999989</v>
      </c>
      <c r="C113" s="17">
        <f>'[1]Prv-järjestys'!L215</f>
        <v>0</v>
      </c>
      <c r="D113" s="16">
        <f>'[1]Prv-järjestys'!M215</f>
        <v>0</v>
      </c>
      <c r="E113" s="16">
        <f>'[1]Prv-järjestys'!N215</f>
        <v>275</v>
      </c>
      <c r="F113" s="15">
        <f>'[1]Prv-järjestys'!O215</f>
        <v>390</v>
      </c>
      <c r="G113" s="18">
        <f>'[1]Prv-järjestys'!P215</f>
        <v>450</v>
      </c>
      <c r="H113" s="16">
        <f>'[1]Prv-järjestys'!Q215</f>
        <v>0</v>
      </c>
      <c r="I113" s="15">
        <f>'[1]Prv-järjestys'!R215</f>
        <v>1478</v>
      </c>
      <c r="J113" s="19">
        <f>'[1]Prv-järjestys'!S215</f>
        <v>3146.5</v>
      </c>
      <c r="K113" s="16">
        <f>'[1]Prv-järjestys'!T215</f>
        <v>873.8599999999999</v>
      </c>
      <c r="L113" s="17">
        <f>'[1]Prv-järjestys'!U215</f>
        <v>48.95</v>
      </c>
      <c r="M113" s="16">
        <f>'[1]Prv-järjestys'!V215</f>
        <v>0</v>
      </c>
      <c r="N113" s="17">
        <f>'[1]Prv-järjestys'!W215</f>
        <v>237.22</v>
      </c>
      <c r="O113" s="15">
        <f>'[1]Prv-järjestys'!X215</f>
        <v>152.6</v>
      </c>
      <c r="P113" s="20">
        <f>'[1]Prv-järjestys'!Y215</f>
        <v>4960.74</v>
      </c>
      <c r="Q113" s="16">
        <f>'[1]Prv-järjestys'!Z215</f>
        <v>41.15</v>
      </c>
      <c r="R113" s="15">
        <f>'[1]Prv-järjestys'!AA215</f>
        <v>3137.431617557595</v>
      </c>
      <c r="S113" s="19">
        <f>'[1]Prv-järjestys'!AB215</f>
        <v>9451.9516175575955</v>
      </c>
      <c r="T113" s="16">
        <f>'[1]Prv-järjestys'!AE215</f>
        <v>0</v>
      </c>
      <c r="U113" s="17">
        <f>'[1]Prv-järjestys'!AF215</f>
        <v>0</v>
      </c>
      <c r="V113" s="16">
        <f>'[1]Prv-järjestys'!AG215</f>
        <v>0</v>
      </c>
      <c r="W113" s="17">
        <f>'[1]Prv-järjestys'!AH215</f>
        <v>1000</v>
      </c>
      <c r="X113" s="15">
        <f>'[1]Prv-järjestys'!AI215</f>
        <v>0</v>
      </c>
      <c r="Y113" s="21">
        <f>'[1]Prv-järjestys'!AJ215</f>
        <v>4000</v>
      </c>
      <c r="Z113" s="16">
        <f>'[1]Prv-järjestys'!AK215</f>
        <v>500</v>
      </c>
      <c r="AA113" s="15">
        <f>'[1]Prv-järjestys'!AL215</f>
        <v>500</v>
      </c>
      <c r="AB113" s="19">
        <f>'[1]Prv-järjestys'!AM215</f>
        <v>6000</v>
      </c>
      <c r="AC113" s="16">
        <f>'[1]Prv-järjestys'!AN215</f>
        <v>0</v>
      </c>
      <c r="AD113" s="16">
        <f>'[1]Prv-järjestys'!AO215</f>
        <v>0</v>
      </c>
      <c r="AE113" s="16">
        <f>'[1]Prv-järjestys'!AP215</f>
        <v>0</v>
      </c>
      <c r="AF113" s="17">
        <f>'[1]Prv-järjestys'!AQ215</f>
        <v>0</v>
      </c>
      <c r="AG113" s="15">
        <f>'[1]Prv-järjestys'!AR215</f>
        <v>0</v>
      </c>
      <c r="AH113" s="16">
        <f>'[1]Prv-järjestys'!AS215</f>
        <v>0</v>
      </c>
      <c r="AI113" s="16">
        <f>'[1]Prv-järjestys'!AT215</f>
        <v>0</v>
      </c>
      <c r="AJ113" s="15">
        <f>'[1]Prv-järjestys'!AU215</f>
        <v>0</v>
      </c>
      <c r="AK113" s="19">
        <f>'[1]Prv-järjestys'!AV215</f>
        <v>0</v>
      </c>
      <c r="AL113" s="15">
        <f>'[1]Prv-järjestys'!AW215</f>
        <v>1427.3599999999997</v>
      </c>
      <c r="AM113" s="15">
        <f>'[1]Prv-järjestys'!AX215</f>
        <v>48.95</v>
      </c>
      <c r="AN113" s="15">
        <f>'[1]Prv-järjestys'!AY215</f>
        <v>0</v>
      </c>
      <c r="AO113" s="15">
        <f>'[1]Prv-järjestys'!AZ215</f>
        <v>1512.22</v>
      </c>
      <c r="AP113" s="15">
        <f>'[1]Prv-järjestys'!BA215</f>
        <v>542.6</v>
      </c>
      <c r="AQ113" s="15">
        <f>'[1]Prv-järjestys'!BB215</f>
        <v>9410.74</v>
      </c>
      <c r="AR113" s="15">
        <f>'[1]Prv-järjestys'!BC215</f>
        <v>541.15</v>
      </c>
      <c r="AS113" s="15">
        <f>'[1]Prv-järjestys'!BD215</f>
        <v>5115.431617557595</v>
      </c>
      <c r="AT113" s="19">
        <f>'[1]Prv-järjestys'!BE215</f>
        <v>18598.451617557592</v>
      </c>
      <c r="AU113" s="22">
        <f>'[1]Prv-järjestys'!BF215</f>
        <v>2.3403110126535287</v>
      </c>
      <c r="AV113" s="55">
        <f>'[1]Prv-järjestys'!BG215</f>
        <v>7947</v>
      </c>
      <c r="AW113" s="48" t="str">
        <f>'[1]Prv-järjestys'!A215</f>
        <v>000366</v>
      </c>
      <c r="AX113" s="49"/>
      <c r="AY113" s="47"/>
      <c r="AZ113" s="50" t="s">
        <v>165</v>
      </c>
      <c r="BA113" s="47" t="s">
        <v>166</v>
      </c>
      <c r="BB113" s="50" t="s">
        <v>177</v>
      </c>
      <c r="BC113" s="50" t="s">
        <v>178</v>
      </c>
      <c r="BD113" s="47">
        <v>2</v>
      </c>
      <c r="BE113" s="47">
        <v>1</v>
      </c>
    </row>
    <row r="114" spans="1:57" x14ac:dyDescent="0.25">
      <c r="A114" s="47" t="str">
        <f>'[1]Prv-järjestys'!B127</f>
        <v>Kemi</v>
      </c>
      <c r="B114" s="16">
        <f>'[1]Prv-järjestys'!K127</f>
        <v>2465.5700000000002</v>
      </c>
      <c r="C114" s="17">
        <f>'[1]Prv-järjestys'!L127</f>
        <v>40</v>
      </c>
      <c r="D114" s="16">
        <f>'[1]Prv-järjestys'!M127</f>
        <v>0</v>
      </c>
      <c r="E114" s="16">
        <f>'[1]Prv-järjestys'!N127</f>
        <v>645</v>
      </c>
      <c r="F114" s="15">
        <f>'[1]Prv-järjestys'!O127</f>
        <v>483</v>
      </c>
      <c r="G114" s="18">
        <f>'[1]Prv-järjestys'!P127</f>
        <v>1800</v>
      </c>
      <c r="H114" s="16">
        <f>'[1]Prv-järjestys'!Q127</f>
        <v>455</v>
      </c>
      <c r="I114" s="15">
        <f>'[1]Prv-järjestys'!R127</f>
        <v>13385.8</v>
      </c>
      <c r="J114" s="19">
        <f>'[1]Prv-järjestys'!S127</f>
        <v>19274.37</v>
      </c>
      <c r="K114" s="16">
        <f>'[1]Prv-järjestys'!T127</f>
        <v>5366.3300000000008</v>
      </c>
      <c r="L114" s="17">
        <f>'[1]Prv-järjestys'!U127</f>
        <v>179.85</v>
      </c>
      <c r="M114" s="16">
        <f>'[1]Prv-järjestys'!V127</f>
        <v>0</v>
      </c>
      <c r="N114" s="17">
        <f>'[1]Prv-järjestys'!W127</f>
        <v>473.57</v>
      </c>
      <c r="O114" s="15">
        <f>'[1]Prv-järjestys'!X127</f>
        <v>189.9</v>
      </c>
      <c r="P114" s="20">
        <f>'[1]Prv-järjestys'!Y127</f>
        <v>260.45</v>
      </c>
      <c r="Q114" s="16">
        <f>'[1]Prv-järjestys'!Z127</f>
        <v>255.33</v>
      </c>
      <c r="R114" s="15">
        <f>'[1]Prv-järjestys'!AA127</f>
        <v>3700.9832190284642</v>
      </c>
      <c r="S114" s="19">
        <f>'[1]Prv-järjestys'!AB127</f>
        <v>10426.413219028465</v>
      </c>
      <c r="T114" s="16">
        <f>'[1]Prv-järjestys'!AE127</f>
        <v>27200</v>
      </c>
      <c r="U114" s="17">
        <f>'[1]Prv-järjestys'!AF127</f>
        <v>0</v>
      </c>
      <c r="V114" s="16">
        <f>'[1]Prv-järjestys'!AG127</f>
        <v>0</v>
      </c>
      <c r="W114" s="17">
        <f>'[1]Prv-järjestys'!AH127</f>
        <v>0</v>
      </c>
      <c r="X114" s="15">
        <f>'[1]Prv-järjestys'!AI127</f>
        <v>4000</v>
      </c>
      <c r="Y114" s="21">
        <f>'[1]Prv-järjestys'!AJ127</f>
        <v>0</v>
      </c>
      <c r="Z114" s="16">
        <f>'[1]Prv-järjestys'!AK127</f>
        <v>0</v>
      </c>
      <c r="AA114" s="15">
        <f>'[1]Prv-järjestys'!AL127</f>
        <v>8500</v>
      </c>
      <c r="AB114" s="19">
        <f>'[1]Prv-järjestys'!AM127</f>
        <v>39700</v>
      </c>
      <c r="AC114" s="16">
        <f>'[1]Prv-järjestys'!AN127</f>
        <v>0</v>
      </c>
      <c r="AD114" s="16">
        <f>'[1]Prv-järjestys'!AO127</f>
        <v>0</v>
      </c>
      <c r="AE114" s="16">
        <f>'[1]Prv-järjestys'!AP127</f>
        <v>0</v>
      </c>
      <c r="AF114" s="17">
        <f>'[1]Prv-järjestys'!AQ127</f>
        <v>0</v>
      </c>
      <c r="AG114" s="15">
        <f>'[1]Prv-järjestys'!AR127</f>
        <v>0</v>
      </c>
      <c r="AH114" s="16">
        <f>'[1]Prv-järjestys'!AS127</f>
        <v>0</v>
      </c>
      <c r="AI114" s="16">
        <f>'[1]Prv-järjestys'!AT127</f>
        <v>0</v>
      </c>
      <c r="AJ114" s="15">
        <f>'[1]Prv-järjestys'!AU127</f>
        <v>0</v>
      </c>
      <c r="AK114" s="19">
        <f>'[1]Prv-järjestys'!AV127</f>
        <v>0</v>
      </c>
      <c r="AL114" s="15">
        <f>'[1]Prv-järjestys'!AW127</f>
        <v>35031.9</v>
      </c>
      <c r="AM114" s="15">
        <f>'[1]Prv-järjestys'!AX127</f>
        <v>219.85</v>
      </c>
      <c r="AN114" s="15">
        <f>'[1]Prv-järjestys'!AY127</f>
        <v>0</v>
      </c>
      <c r="AO114" s="15">
        <f>'[1]Prv-järjestys'!AZ127</f>
        <v>1118.57</v>
      </c>
      <c r="AP114" s="15">
        <f>'[1]Prv-järjestys'!BA127</f>
        <v>4672.8999999999996</v>
      </c>
      <c r="AQ114" s="15">
        <f>'[1]Prv-järjestys'!BB127</f>
        <v>2060.4499999999998</v>
      </c>
      <c r="AR114" s="15">
        <f>'[1]Prv-järjestys'!BC127</f>
        <v>710.33</v>
      </c>
      <c r="AS114" s="15">
        <f>'[1]Prv-järjestys'!BD127</f>
        <v>25586.783219028464</v>
      </c>
      <c r="AT114" s="19">
        <f>'[1]Prv-järjestys'!BE127</f>
        <v>69400.783219028468</v>
      </c>
      <c r="AU114" s="22">
        <f>'[1]Prv-järjestys'!BF127</f>
        <v>7.0636929485016253</v>
      </c>
      <c r="AV114" s="55">
        <f>'[1]Prv-järjestys'!BG127</f>
        <v>9825</v>
      </c>
      <c r="AW114" s="48" t="str">
        <f>'[1]Prv-järjestys'!A127</f>
        <v>000217</v>
      </c>
      <c r="AX114" s="49"/>
      <c r="AY114" s="47"/>
      <c r="AZ114" s="50" t="s">
        <v>121</v>
      </c>
      <c r="BA114" s="47" t="s">
        <v>122</v>
      </c>
      <c r="BB114" s="50" t="s">
        <v>134</v>
      </c>
      <c r="BC114" s="50" t="s">
        <v>135</v>
      </c>
      <c r="BD114" s="47">
        <v>1</v>
      </c>
      <c r="BE114" s="47">
        <v>1</v>
      </c>
    </row>
    <row r="115" spans="1:57" x14ac:dyDescent="0.25">
      <c r="A115" s="47" t="str">
        <f>'[1]Prv-järjestys'!B129</f>
        <v>Kemijärvi</v>
      </c>
      <c r="B115" s="16">
        <f>'[1]Prv-järjestys'!K129</f>
        <v>2225.1000000000004</v>
      </c>
      <c r="C115" s="17">
        <f>'[1]Prv-järjestys'!L129</f>
        <v>7345</v>
      </c>
      <c r="D115" s="16">
        <f>'[1]Prv-järjestys'!M129</f>
        <v>0</v>
      </c>
      <c r="E115" s="16">
        <f>'[1]Prv-järjestys'!N129</f>
        <v>699.5</v>
      </c>
      <c r="F115" s="15">
        <f>'[1]Prv-järjestys'!O129</f>
        <v>7150</v>
      </c>
      <c r="G115" s="18">
        <f>'[1]Prv-järjestys'!P129</f>
        <v>1538</v>
      </c>
      <c r="H115" s="16">
        <f>'[1]Prv-järjestys'!Q129</f>
        <v>5875</v>
      </c>
      <c r="I115" s="15">
        <f>'[1]Prv-järjestys'!R129</f>
        <v>3485.59</v>
      </c>
      <c r="J115" s="19">
        <f>'[1]Prv-järjestys'!S129</f>
        <v>28318.19</v>
      </c>
      <c r="K115" s="16">
        <f>'[1]Prv-järjestys'!T129</f>
        <v>3180.6800000000007</v>
      </c>
      <c r="L115" s="17">
        <f>'[1]Prv-järjestys'!U129</f>
        <v>7306.98</v>
      </c>
      <c r="M115" s="16">
        <f>'[1]Prv-järjestys'!V129</f>
        <v>0</v>
      </c>
      <c r="N115" s="17">
        <f>'[1]Prv-järjestys'!W129</f>
        <v>852.26</v>
      </c>
      <c r="O115" s="15">
        <f>'[1]Prv-järjestys'!X129</f>
        <v>13265.800000000001</v>
      </c>
      <c r="P115" s="20">
        <f>'[1]Prv-järjestys'!Y129</f>
        <v>732.95</v>
      </c>
      <c r="Q115" s="16">
        <f>'[1]Prv-järjestys'!Z129</f>
        <v>1942.36</v>
      </c>
      <c r="R115" s="15">
        <f>'[1]Prv-järjestys'!AA129</f>
        <v>4328.1016404946513</v>
      </c>
      <c r="S115" s="19">
        <f>'[1]Prv-järjestys'!AB129</f>
        <v>31609.131640494656</v>
      </c>
      <c r="T115" s="16">
        <f>'[1]Prv-järjestys'!AE129</f>
        <v>1609.74</v>
      </c>
      <c r="U115" s="17">
        <f>'[1]Prv-järjestys'!AF129</f>
        <v>3000</v>
      </c>
      <c r="V115" s="16">
        <f>'[1]Prv-järjestys'!AG129</f>
        <v>0</v>
      </c>
      <c r="W115" s="17">
        <f>'[1]Prv-järjestys'!AH129</f>
        <v>1000</v>
      </c>
      <c r="X115" s="15">
        <f>'[1]Prv-järjestys'!AI129</f>
        <v>0</v>
      </c>
      <c r="Y115" s="21">
        <f>'[1]Prv-järjestys'!AJ129</f>
        <v>7000</v>
      </c>
      <c r="Z115" s="16">
        <f>'[1]Prv-järjestys'!AK129</f>
        <v>2500</v>
      </c>
      <c r="AA115" s="15">
        <f>'[1]Prv-järjestys'!AL129</f>
        <v>2000</v>
      </c>
      <c r="AB115" s="19">
        <f>'[1]Prv-järjestys'!AM129</f>
        <v>17109.739999999998</v>
      </c>
      <c r="AC115" s="16">
        <f>'[1]Prv-järjestys'!AN129</f>
        <v>0</v>
      </c>
      <c r="AD115" s="16">
        <f>'[1]Prv-järjestys'!AO129</f>
        <v>0</v>
      </c>
      <c r="AE115" s="16">
        <f>'[1]Prv-järjestys'!AP129</f>
        <v>0</v>
      </c>
      <c r="AF115" s="17">
        <f>'[1]Prv-järjestys'!AQ129</f>
        <v>0</v>
      </c>
      <c r="AG115" s="15">
        <f>'[1]Prv-järjestys'!AR129</f>
        <v>0</v>
      </c>
      <c r="AH115" s="16">
        <f>'[1]Prv-järjestys'!AS129</f>
        <v>0</v>
      </c>
      <c r="AI115" s="16">
        <f>'[1]Prv-järjestys'!AT129</f>
        <v>0</v>
      </c>
      <c r="AJ115" s="15">
        <f>'[1]Prv-järjestys'!AU129</f>
        <v>0</v>
      </c>
      <c r="AK115" s="19">
        <f>'[1]Prv-järjestys'!AV129</f>
        <v>0</v>
      </c>
      <c r="AL115" s="15">
        <f>'[1]Prv-järjestys'!AW129</f>
        <v>7015.52</v>
      </c>
      <c r="AM115" s="15">
        <f>'[1]Prv-järjestys'!AX129</f>
        <v>17651.98</v>
      </c>
      <c r="AN115" s="15">
        <f>'[1]Prv-järjestys'!AY129</f>
        <v>0</v>
      </c>
      <c r="AO115" s="15">
        <f>'[1]Prv-järjestys'!AZ129</f>
        <v>2551.7600000000002</v>
      </c>
      <c r="AP115" s="15">
        <f>'[1]Prv-järjestys'!BA129</f>
        <v>20415.800000000003</v>
      </c>
      <c r="AQ115" s="15">
        <f>'[1]Prv-järjestys'!BB129</f>
        <v>9270.9500000000007</v>
      </c>
      <c r="AR115" s="15">
        <f>'[1]Prv-järjestys'!BC129</f>
        <v>10317.36</v>
      </c>
      <c r="AS115" s="15">
        <f>'[1]Prv-järjestys'!BD129</f>
        <v>9813.6916404946514</v>
      </c>
      <c r="AT115" s="19">
        <f>'[1]Prv-järjestys'!BE129</f>
        <v>77037.061640494663</v>
      </c>
      <c r="AU115" s="22">
        <f>'[1]Prv-järjestys'!BF129</f>
        <v>7.1291006515356896</v>
      </c>
      <c r="AV115" s="55">
        <f>'[1]Prv-järjestys'!BG129</f>
        <v>10806</v>
      </c>
      <c r="AW115" s="48" t="str">
        <f>'[1]Prv-järjestys'!A129</f>
        <v>000219</v>
      </c>
      <c r="AX115" s="49"/>
      <c r="AY115" s="47"/>
      <c r="AZ115" s="50" t="s">
        <v>121</v>
      </c>
      <c r="BA115" s="47" t="s">
        <v>122</v>
      </c>
      <c r="BB115" s="50" t="s">
        <v>136</v>
      </c>
      <c r="BC115" s="50" t="s">
        <v>137</v>
      </c>
      <c r="BD115" s="47">
        <v>1</v>
      </c>
      <c r="BE115" s="47">
        <v>1</v>
      </c>
    </row>
    <row r="116" spans="1:57" x14ac:dyDescent="0.25">
      <c r="A116" s="47" t="str">
        <f>'[1]Prv-järjestys'!B128</f>
        <v>Keminmaa</v>
      </c>
      <c r="B116" s="16">
        <f>'[1]Prv-järjestys'!K128</f>
        <v>2652.5</v>
      </c>
      <c r="C116" s="17">
        <f>'[1]Prv-järjestys'!L128</f>
        <v>270</v>
      </c>
      <c r="D116" s="16">
        <f>'[1]Prv-järjestys'!M128</f>
        <v>0</v>
      </c>
      <c r="E116" s="16">
        <f>'[1]Prv-järjestys'!N128</f>
        <v>345</v>
      </c>
      <c r="F116" s="15">
        <f>'[1]Prv-järjestys'!O128</f>
        <v>2255</v>
      </c>
      <c r="G116" s="18">
        <f>'[1]Prv-järjestys'!P128</f>
        <v>1824</v>
      </c>
      <c r="H116" s="16">
        <f>'[1]Prv-järjestys'!Q128</f>
        <v>770</v>
      </c>
      <c r="I116" s="15">
        <f>'[1]Prv-järjestys'!R128</f>
        <v>3191</v>
      </c>
      <c r="J116" s="19">
        <f>'[1]Prv-järjestys'!S128</f>
        <v>11307.5</v>
      </c>
      <c r="K116" s="16">
        <f>'[1]Prv-järjestys'!T128</f>
        <v>5023.9399999999996</v>
      </c>
      <c r="L116" s="17">
        <f>'[1]Prv-järjestys'!U128</f>
        <v>2954.18</v>
      </c>
      <c r="M116" s="16">
        <f>'[1]Prv-järjestys'!V128</f>
        <v>0</v>
      </c>
      <c r="N116" s="17">
        <f>'[1]Prv-järjestys'!W128</f>
        <v>249.32</v>
      </c>
      <c r="O116" s="15">
        <f>'[1]Prv-järjestys'!X128</f>
        <v>5551.2</v>
      </c>
      <c r="P116" s="20">
        <f>'[1]Prv-järjestys'!Y128</f>
        <v>2812.71</v>
      </c>
      <c r="Q116" s="16">
        <f>'[1]Prv-järjestys'!Z128</f>
        <v>2411.4</v>
      </c>
      <c r="R116" s="15">
        <f>'[1]Prv-järjestys'!AA128</f>
        <v>4037.2057808903869</v>
      </c>
      <c r="S116" s="19">
        <f>'[1]Prv-järjestys'!AB128</f>
        <v>23039.955780890388</v>
      </c>
      <c r="T116" s="16">
        <f>'[1]Prv-järjestys'!AE128</f>
        <v>6500</v>
      </c>
      <c r="U116" s="17">
        <f>'[1]Prv-järjestys'!AF128</f>
        <v>6500</v>
      </c>
      <c r="V116" s="16">
        <f>'[1]Prv-järjestys'!AG128</f>
        <v>0</v>
      </c>
      <c r="W116" s="17">
        <f>'[1]Prv-järjestys'!AH128</f>
        <v>2500</v>
      </c>
      <c r="X116" s="15">
        <f>'[1]Prv-järjestys'!AI128</f>
        <v>26000</v>
      </c>
      <c r="Y116" s="21">
        <f>'[1]Prv-järjestys'!AJ128</f>
        <v>11000</v>
      </c>
      <c r="Z116" s="16">
        <f>'[1]Prv-järjestys'!AK128</f>
        <v>2500</v>
      </c>
      <c r="AA116" s="15">
        <f>'[1]Prv-järjestys'!AL128</f>
        <v>0</v>
      </c>
      <c r="AB116" s="19">
        <f>'[1]Prv-järjestys'!AM128</f>
        <v>55000</v>
      </c>
      <c r="AC116" s="16">
        <f>'[1]Prv-järjestys'!AN128</f>
        <v>0</v>
      </c>
      <c r="AD116" s="16">
        <f>'[1]Prv-järjestys'!AO128</f>
        <v>0</v>
      </c>
      <c r="AE116" s="16">
        <f>'[1]Prv-järjestys'!AP128</f>
        <v>0</v>
      </c>
      <c r="AF116" s="17">
        <f>'[1]Prv-järjestys'!AQ128</f>
        <v>0</v>
      </c>
      <c r="AG116" s="15">
        <f>'[1]Prv-järjestys'!AR128</f>
        <v>0</v>
      </c>
      <c r="AH116" s="16">
        <f>'[1]Prv-järjestys'!AS128</f>
        <v>0</v>
      </c>
      <c r="AI116" s="16">
        <f>'[1]Prv-järjestys'!AT128</f>
        <v>0</v>
      </c>
      <c r="AJ116" s="15">
        <f>'[1]Prv-järjestys'!AU128</f>
        <v>0</v>
      </c>
      <c r="AK116" s="19">
        <f>'[1]Prv-järjestys'!AV128</f>
        <v>0</v>
      </c>
      <c r="AL116" s="15">
        <f>'[1]Prv-järjestys'!AW128</f>
        <v>14176.439999999999</v>
      </c>
      <c r="AM116" s="15">
        <f>'[1]Prv-järjestys'!AX128</f>
        <v>9724.18</v>
      </c>
      <c r="AN116" s="15">
        <f>'[1]Prv-järjestys'!AY128</f>
        <v>0</v>
      </c>
      <c r="AO116" s="15">
        <f>'[1]Prv-järjestys'!AZ128</f>
        <v>3094.3199999999997</v>
      </c>
      <c r="AP116" s="15">
        <f>'[1]Prv-järjestys'!BA128</f>
        <v>33806.199999999997</v>
      </c>
      <c r="AQ116" s="15">
        <f>'[1]Prv-järjestys'!BB128</f>
        <v>15636.71</v>
      </c>
      <c r="AR116" s="15">
        <f>'[1]Prv-järjestys'!BC128</f>
        <v>5681.4</v>
      </c>
      <c r="AS116" s="15">
        <f>'[1]Prv-järjestys'!BD128</f>
        <v>7228.2057808903864</v>
      </c>
      <c r="AT116" s="19">
        <f>'[1]Prv-järjestys'!BE128</f>
        <v>89347.455780890392</v>
      </c>
      <c r="AU116" s="22">
        <f>'[1]Prv-järjestys'!BF128</f>
        <v>18.108523668603645</v>
      </c>
      <c r="AV116" s="55">
        <f>'[1]Prv-järjestys'!BG128</f>
        <v>4934</v>
      </c>
      <c r="AW116" s="48" t="str">
        <f>'[1]Prv-järjestys'!A128</f>
        <v>000218</v>
      </c>
      <c r="AX116" s="49"/>
      <c r="AY116" s="47"/>
      <c r="AZ116" s="50" t="s">
        <v>121</v>
      </c>
      <c r="BA116" s="47" t="s">
        <v>122</v>
      </c>
      <c r="BB116" s="50" t="s">
        <v>134</v>
      </c>
      <c r="BC116" s="50" t="s">
        <v>135</v>
      </c>
      <c r="BD116" s="47">
        <v>2</v>
      </c>
      <c r="BE116" s="47">
        <v>1</v>
      </c>
    </row>
    <row r="117" spans="1:57" x14ac:dyDescent="0.25">
      <c r="A117" s="47" t="str">
        <f>'[1]Prv-järjestys'!B130</f>
        <v>Kempele</v>
      </c>
      <c r="B117" s="16">
        <f>'[1]Prv-järjestys'!K130</f>
        <v>8947.89</v>
      </c>
      <c r="C117" s="17">
        <f>'[1]Prv-järjestys'!L130</f>
        <v>390</v>
      </c>
      <c r="D117" s="16">
        <f>'[1]Prv-järjestys'!M130</f>
        <v>0</v>
      </c>
      <c r="E117" s="16">
        <f>'[1]Prv-järjestys'!N130</f>
        <v>475</v>
      </c>
      <c r="F117" s="15">
        <f>'[1]Prv-järjestys'!O130</f>
        <v>1788</v>
      </c>
      <c r="G117" s="18">
        <f>'[1]Prv-järjestys'!P130</f>
        <v>1440</v>
      </c>
      <c r="H117" s="16">
        <f>'[1]Prv-järjestys'!Q130</f>
        <v>1160</v>
      </c>
      <c r="I117" s="15">
        <f>'[1]Prv-järjestys'!R130</f>
        <v>15429</v>
      </c>
      <c r="J117" s="19">
        <f>'[1]Prv-järjestys'!S130</f>
        <v>29629.89</v>
      </c>
      <c r="K117" s="16">
        <f>'[1]Prv-järjestys'!T130</f>
        <v>15817.210000000001</v>
      </c>
      <c r="L117" s="17">
        <f>'[1]Prv-järjestys'!U130</f>
        <v>281.39999999999998</v>
      </c>
      <c r="M117" s="16">
        <f>'[1]Prv-järjestys'!V130</f>
        <v>0</v>
      </c>
      <c r="N117" s="17">
        <f>'[1]Prv-järjestys'!W130</f>
        <v>522.95000000000005</v>
      </c>
      <c r="O117" s="15">
        <f>'[1]Prv-järjestys'!X130</f>
        <v>390.3</v>
      </c>
      <c r="P117" s="20">
        <f>'[1]Prv-järjestys'!Y130</f>
        <v>307.82</v>
      </c>
      <c r="Q117" s="16">
        <f>'[1]Prv-järjestys'!Z130</f>
        <v>220.5</v>
      </c>
      <c r="R117" s="15">
        <f>'[1]Prv-järjestys'!AA130</f>
        <v>7129.8238757240069</v>
      </c>
      <c r="S117" s="19">
        <f>'[1]Prv-järjestys'!AB130</f>
        <v>24670.003875724007</v>
      </c>
      <c r="T117" s="16">
        <f>'[1]Prv-järjestys'!AE130</f>
        <v>36000</v>
      </c>
      <c r="U117" s="17">
        <f>'[1]Prv-järjestys'!AF130</f>
        <v>0</v>
      </c>
      <c r="V117" s="16">
        <f>'[1]Prv-järjestys'!AG130</f>
        <v>0</v>
      </c>
      <c r="W117" s="17">
        <f>'[1]Prv-järjestys'!AH130</f>
        <v>0</v>
      </c>
      <c r="X117" s="15">
        <f>'[1]Prv-järjestys'!AI130</f>
        <v>0</v>
      </c>
      <c r="Y117" s="21">
        <f>'[1]Prv-järjestys'!AJ130</f>
        <v>0</v>
      </c>
      <c r="Z117" s="16">
        <f>'[1]Prv-järjestys'!AK130</f>
        <v>0</v>
      </c>
      <c r="AA117" s="15">
        <f>'[1]Prv-järjestys'!AL130</f>
        <v>19800</v>
      </c>
      <c r="AB117" s="19">
        <f>'[1]Prv-järjestys'!AM130</f>
        <v>55800</v>
      </c>
      <c r="AC117" s="16">
        <f>'[1]Prv-järjestys'!AN130</f>
        <v>0</v>
      </c>
      <c r="AD117" s="16">
        <f>'[1]Prv-järjestys'!AO130</f>
        <v>0</v>
      </c>
      <c r="AE117" s="16">
        <f>'[1]Prv-järjestys'!AP130</f>
        <v>0</v>
      </c>
      <c r="AF117" s="17">
        <f>'[1]Prv-järjestys'!AQ130</f>
        <v>0</v>
      </c>
      <c r="AG117" s="15">
        <f>'[1]Prv-järjestys'!AR130</f>
        <v>0</v>
      </c>
      <c r="AH117" s="16">
        <f>'[1]Prv-järjestys'!AS130</f>
        <v>0</v>
      </c>
      <c r="AI117" s="16">
        <f>'[1]Prv-järjestys'!AT130</f>
        <v>0</v>
      </c>
      <c r="AJ117" s="15">
        <f>'[1]Prv-järjestys'!AU130</f>
        <v>0</v>
      </c>
      <c r="AK117" s="19">
        <f>'[1]Prv-järjestys'!AV130</f>
        <v>0</v>
      </c>
      <c r="AL117" s="15">
        <f>'[1]Prv-järjestys'!AW130</f>
        <v>60765.1</v>
      </c>
      <c r="AM117" s="15">
        <f>'[1]Prv-järjestys'!AX130</f>
        <v>671.4</v>
      </c>
      <c r="AN117" s="15">
        <f>'[1]Prv-järjestys'!AY130</f>
        <v>0</v>
      </c>
      <c r="AO117" s="15">
        <f>'[1]Prv-järjestys'!AZ130</f>
        <v>997.95</v>
      </c>
      <c r="AP117" s="15">
        <f>'[1]Prv-järjestys'!BA130</f>
        <v>2178.3000000000002</v>
      </c>
      <c r="AQ117" s="15">
        <f>'[1]Prv-järjestys'!BB130</f>
        <v>1747.82</v>
      </c>
      <c r="AR117" s="15">
        <f>'[1]Prv-järjestys'!BC130</f>
        <v>1380.5</v>
      </c>
      <c r="AS117" s="15">
        <f>'[1]Prv-järjestys'!BD130</f>
        <v>42358.823875724003</v>
      </c>
      <c r="AT117" s="19">
        <f>'[1]Prv-järjestys'!BE130</f>
        <v>110099.89387572401</v>
      </c>
      <c r="AU117" s="22">
        <f>'[1]Prv-järjestys'!BF130</f>
        <v>12.185931806942337</v>
      </c>
      <c r="AV117" s="55">
        <f>'[1]Prv-järjestys'!BG130</f>
        <v>9035</v>
      </c>
      <c r="AW117" s="48" t="str">
        <f>'[1]Prv-järjestys'!A130</f>
        <v>000220</v>
      </c>
      <c r="AX117" s="49"/>
      <c r="AY117" s="47"/>
      <c r="AZ117" s="50" t="s">
        <v>121</v>
      </c>
      <c r="BA117" s="47" t="s">
        <v>122</v>
      </c>
      <c r="BB117" s="50" t="s">
        <v>127</v>
      </c>
      <c r="BC117" s="50" t="s">
        <v>128</v>
      </c>
      <c r="BD117" s="47">
        <v>2</v>
      </c>
      <c r="BE117" s="47">
        <v>1</v>
      </c>
    </row>
    <row r="118" spans="1:57" x14ac:dyDescent="0.25">
      <c r="A118" s="47" t="str">
        <f>'[1]Prv-järjestys'!B10</f>
        <v>Kerava</v>
      </c>
      <c r="B118" s="16">
        <f>'[1]Prv-järjestys'!K10</f>
        <v>11964.07</v>
      </c>
      <c r="C118" s="17">
        <f>'[1]Prv-järjestys'!L10</f>
        <v>113</v>
      </c>
      <c r="D118" s="16">
        <f>'[1]Prv-järjestys'!M10</f>
        <v>0</v>
      </c>
      <c r="E118" s="16">
        <f>'[1]Prv-järjestys'!N10</f>
        <v>3174</v>
      </c>
      <c r="F118" s="15">
        <f>'[1]Prv-järjestys'!O10</f>
        <v>10458</v>
      </c>
      <c r="G118" s="18">
        <f>'[1]Prv-järjestys'!P10</f>
        <v>9482</v>
      </c>
      <c r="H118" s="16">
        <f>'[1]Prv-järjestys'!Q10</f>
        <v>6651</v>
      </c>
      <c r="I118" s="15">
        <f>'[1]Prv-järjestys'!R10</f>
        <v>48957.599999999999</v>
      </c>
      <c r="J118" s="19">
        <f>'[1]Prv-järjestys'!S10</f>
        <v>90799.67</v>
      </c>
      <c r="K118" s="16">
        <f>'[1]Prv-järjestys'!T10</f>
        <v>11017.919999999998</v>
      </c>
      <c r="L118" s="17">
        <f>'[1]Prv-järjestys'!U10</f>
        <v>1184.1400000000001</v>
      </c>
      <c r="M118" s="16">
        <f>'[1]Prv-järjestys'!V10</f>
        <v>0</v>
      </c>
      <c r="N118" s="17">
        <f>'[1]Prv-järjestys'!W10</f>
        <v>2151.52</v>
      </c>
      <c r="O118" s="15">
        <f>'[1]Prv-järjestys'!X10</f>
        <v>2728.76</v>
      </c>
      <c r="P118" s="20">
        <f>'[1]Prv-järjestys'!Y10</f>
        <v>2150.75</v>
      </c>
      <c r="Q118" s="16">
        <f>'[1]Prv-järjestys'!Z10</f>
        <v>1289.47</v>
      </c>
      <c r="R118" s="15">
        <f>'[1]Prv-järjestys'!AA10</f>
        <v>25957.064500098299</v>
      </c>
      <c r="S118" s="19">
        <f>'[1]Prv-järjestys'!AB10</f>
        <v>46479.624500098296</v>
      </c>
      <c r="T118" s="16">
        <f>'[1]Prv-järjestys'!AE10</f>
        <v>74600</v>
      </c>
      <c r="U118" s="17">
        <f>'[1]Prv-järjestys'!AF10</f>
        <v>10000</v>
      </c>
      <c r="V118" s="16">
        <f>'[1]Prv-järjestys'!AG10</f>
        <v>0</v>
      </c>
      <c r="W118" s="17">
        <f>'[1]Prv-järjestys'!AH10</f>
        <v>15000</v>
      </c>
      <c r="X118" s="15">
        <f>'[1]Prv-järjestys'!AI10</f>
        <v>38000</v>
      </c>
      <c r="Y118" s="21">
        <f>'[1]Prv-järjestys'!AJ10</f>
        <v>23000</v>
      </c>
      <c r="Z118" s="16">
        <f>'[1]Prv-järjestys'!AK10</f>
        <v>10000</v>
      </c>
      <c r="AA118" s="15">
        <f>'[1]Prv-järjestys'!AL10</f>
        <v>20000</v>
      </c>
      <c r="AB118" s="19">
        <f>'[1]Prv-järjestys'!AM10</f>
        <v>190600</v>
      </c>
      <c r="AC118" s="16">
        <f>'[1]Prv-järjestys'!AN10</f>
        <v>0</v>
      </c>
      <c r="AD118" s="16">
        <f>'[1]Prv-järjestys'!AO10</f>
        <v>0</v>
      </c>
      <c r="AE118" s="16">
        <f>'[1]Prv-järjestys'!AP10</f>
        <v>0</v>
      </c>
      <c r="AF118" s="17">
        <f>'[1]Prv-järjestys'!AQ10</f>
        <v>0</v>
      </c>
      <c r="AG118" s="15">
        <f>'[1]Prv-järjestys'!AR10</f>
        <v>0</v>
      </c>
      <c r="AH118" s="16">
        <f>'[1]Prv-järjestys'!AS10</f>
        <v>0</v>
      </c>
      <c r="AI118" s="16">
        <f>'[1]Prv-järjestys'!AT10</f>
        <v>0</v>
      </c>
      <c r="AJ118" s="15">
        <f>'[1]Prv-järjestys'!AU10</f>
        <v>0</v>
      </c>
      <c r="AK118" s="19">
        <f>'[1]Prv-järjestys'!AV10</f>
        <v>0</v>
      </c>
      <c r="AL118" s="15">
        <f>'[1]Prv-järjestys'!AW10</f>
        <v>97581.989999999991</v>
      </c>
      <c r="AM118" s="15">
        <f>'[1]Prv-järjestys'!AX10</f>
        <v>11297.14</v>
      </c>
      <c r="AN118" s="15">
        <f>'[1]Prv-järjestys'!AY10</f>
        <v>0</v>
      </c>
      <c r="AO118" s="15">
        <f>'[1]Prv-järjestys'!AZ10</f>
        <v>20325.52</v>
      </c>
      <c r="AP118" s="15">
        <f>'[1]Prv-järjestys'!BA10</f>
        <v>51186.76</v>
      </c>
      <c r="AQ118" s="15">
        <f>'[1]Prv-järjestys'!BB10</f>
        <v>34632.75</v>
      </c>
      <c r="AR118" s="15">
        <f>'[1]Prv-järjestys'!BC10</f>
        <v>17940.47</v>
      </c>
      <c r="AS118" s="15">
        <f>'[1]Prv-järjestys'!BD10</f>
        <v>94914.664500098297</v>
      </c>
      <c r="AT118" s="19">
        <f>'[1]Prv-järjestys'!BE10</f>
        <v>327879.29450009833</v>
      </c>
      <c r="AU118" s="22">
        <f>'[1]Prv-järjestys'!BF10</f>
        <v>45.050741206388885</v>
      </c>
      <c r="AV118" s="55">
        <f>'[1]Prv-järjestys'!BG10</f>
        <v>7278</v>
      </c>
      <c r="AW118" s="48" t="str">
        <f>'[1]Prv-järjestys'!A10</f>
        <v>000013</v>
      </c>
      <c r="AX118" s="49"/>
      <c r="AY118" s="47"/>
      <c r="AZ118" s="50" t="s">
        <v>60</v>
      </c>
      <c r="BA118" s="47" t="s">
        <v>61</v>
      </c>
      <c r="BB118" s="50" t="s">
        <v>74</v>
      </c>
      <c r="BC118" s="50" t="s">
        <v>75</v>
      </c>
      <c r="BD118" s="47">
        <v>1</v>
      </c>
      <c r="BE118" s="47">
        <v>1</v>
      </c>
    </row>
    <row r="119" spans="1:57" x14ac:dyDescent="0.25">
      <c r="A119" s="47" t="str">
        <f>'[1]Prv-järjestys'!B92</f>
        <v>Keski-Lahti</v>
      </c>
      <c r="B119" s="16">
        <f>'[1]Prv-järjestys'!K92</f>
        <v>17396.449999999997</v>
      </c>
      <c r="C119" s="17">
        <f>'[1]Prv-järjestys'!L92</f>
        <v>12491.75</v>
      </c>
      <c r="D119" s="16">
        <f>'[1]Prv-järjestys'!M92</f>
        <v>0</v>
      </c>
      <c r="E119" s="16">
        <f>'[1]Prv-järjestys'!N92</f>
        <v>3515</v>
      </c>
      <c r="F119" s="15">
        <f>'[1]Prv-järjestys'!O92</f>
        <v>15521.33</v>
      </c>
      <c r="G119" s="18">
        <f>'[1]Prv-järjestys'!P92</f>
        <v>10750.69</v>
      </c>
      <c r="H119" s="16">
        <f>'[1]Prv-järjestys'!Q92</f>
        <v>2439</v>
      </c>
      <c r="I119" s="15">
        <f>'[1]Prv-järjestys'!R92</f>
        <v>60082.759999999995</v>
      </c>
      <c r="J119" s="19">
        <f>'[1]Prv-järjestys'!S92</f>
        <v>122196.98</v>
      </c>
      <c r="K119" s="16">
        <f>'[1]Prv-järjestys'!T92</f>
        <v>20147.390000000003</v>
      </c>
      <c r="L119" s="17">
        <f>'[1]Prv-järjestys'!U92</f>
        <v>2089.5500000000002</v>
      </c>
      <c r="M119" s="16">
        <f>'[1]Prv-järjestys'!V92</f>
        <v>0</v>
      </c>
      <c r="N119" s="17">
        <f>'[1]Prv-järjestys'!W92</f>
        <v>2287.59</v>
      </c>
      <c r="O119" s="15">
        <f>'[1]Prv-järjestys'!X92</f>
        <v>13391.7</v>
      </c>
      <c r="P119" s="20">
        <f>'[1]Prv-järjestys'!Y92</f>
        <v>2999.39</v>
      </c>
      <c r="Q119" s="16">
        <f>'[1]Prv-järjestys'!Z92</f>
        <v>3746.29</v>
      </c>
      <c r="R119" s="15">
        <f>'[1]Prv-järjestys'!AA92</f>
        <v>12959.973359590953</v>
      </c>
      <c r="S119" s="19">
        <f>'[1]Prv-järjestys'!AB92</f>
        <v>57621.883359590953</v>
      </c>
      <c r="T119" s="16">
        <f>'[1]Prv-järjestys'!AE92</f>
        <v>72537</v>
      </c>
      <c r="U119" s="17">
        <f>'[1]Prv-järjestys'!AF92</f>
        <v>15434</v>
      </c>
      <c r="V119" s="16">
        <f>'[1]Prv-järjestys'!AG92</f>
        <v>0</v>
      </c>
      <c r="W119" s="17">
        <f>'[1]Prv-järjestys'!AH92</f>
        <v>10803</v>
      </c>
      <c r="X119" s="15">
        <f>'[1]Prv-järjestys'!AI92</f>
        <v>30867</v>
      </c>
      <c r="Y119" s="21">
        <f>'[1]Prv-järjestys'!AJ92</f>
        <v>15434</v>
      </c>
      <c r="Z119" s="16">
        <f>'[1]Prv-järjestys'!AK92</f>
        <v>9260</v>
      </c>
      <c r="AA119" s="15">
        <f>'[1]Prv-järjestys'!AL92</f>
        <v>51445</v>
      </c>
      <c r="AB119" s="19">
        <f>'[1]Prv-järjestys'!AM92</f>
        <v>205780</v>
      </c>
      <c r="AC119" s="16">
        <f>'[1]Prv-järjestys'!AN92</f>
        <v>225049.77</v>
      </c>
      <c r="AD119" s="16">
        <f>'[1]Prv-järjestys'!AO92</f>
        <v>0</v>
      </c>
      <c r="AE119" s="16">
        <f>'[1]Prv-järjestys'!AP92</f>
        <v>0</v>
      </c>
      <c r="AF119" s="17">
        <f>'[1]Prv-järjestys'!AQ92</f>
        <v>0</v>
      </c>
      <c r="AG119" s="15">
        <f>'[1]Prv-järjestys'!AR92</f>
        <v>0</v>
      </c>
      <c r="AH119" s="16">
        <f>'[1]Prv-järjestys'!AS92</f>
        <v>0</v>
      </c>
      <c r="AI119" s="16">
        <f>'[1]Prv-järjestys'!AT92</f>
        <v>0</v>
      </c>
      <c r="AJ119" s="15">
        <f>'[1]Prv-järjestys'!AU92</f>
        <v>0</v>
      </c>
      <c r="AK119" s="19">
        <f>'[1]Prv-järjestys'!AV92</f>
        <v>225049.77</v>
      </c>
      <c r="AL119" s="15">
        <f>'[1]Prv-järjestys'!AW92</f>
        <v>335130.61</v>
      </c>
      <c r="AM119" s="15">
        <f>'[1]Prv-järjestys'!AX92</f>
        <v>30015.3</v>
      </c>
      <c r="AN119" s="15">
        <f>'[1]Prv-järjestys'!AY92</f>
        <v>0</v>
      </c>
      <c r="AO119" s="15">
        <f>'[1]Prv-järjestys'!AZ92</f>
        <v>16605.59</v>
      </c>
      <c r="AP119" s="15">
        <f>'[1]Prv-järjestys'!BA92</f>
        <v>59780.03</v>
      </c>
      <c r="AQ119" s="15">
        <f>'[1]Prv-järjestys'!BB92</f>
        <v>29184.080000000002</v>
      </c>
      <c r="AR119" s="15">
        <f>'[1]Prv-järjestys'!BC92</f>
        <v>15445.29</v>
      </c>
      <c r="AS119" s="15">
        <f>'[1]Prv-järjestys'!BD92</f>
        <v>124487.73335959094</v>
      </c>
      <c r="AT119" s="19">
        <f>'[1]Prv-järjestys'!BE92</f>
        <v>610648.63335959101</v>
      </c>
      <c r="AU119" s="22">
        <f>'[1]Prv-järjestys'!BF92</f>
        <v>43.067115689370972</v>
      </c>
      <c r="AV119" s="55">
        <f>'[1]Prv-järjestys'!BG92</f>
        <v>14179</v>
      </c>
      <c r="AW119" s="48" t="str">
        <f>'[1]Prv-järjestys'!A92</f>
        <v>000160</v>
      </c>
      <c r="AX119" s="49" t="s">
        <v>117</v>
      </c>
      <c r="AY119" s="47" t="s">
        <v>264</v>
      </c>
      <c r="AZ119" s="50" t="s">
        <v>80</v>
      </c>
      <c r="BA119" s="47" t="s">
        <v>81</v>
      </c>
      <c r="BB119" s="50" t="s">
        <v>82</v>
      </c>
      <c r="BC119" s="50" t="s">
        <v>83</v>
      </c>
      <c r="BD119" s="47">
        <v>1</v>
      </c>
      <c r="BE119" s="47">
        <v>2</v>
      </c>
    </row>
    <row r="120" spans="1:57" x14ac:dyDescent="0.25">
      <c r="A120" s="47" t="str">
        <f>'[1]Prv-järjestys'!B52</f>
        <v>Keski-Pori</v>
      </c>
      <c r="B120" s="16">
        <f>'[1]Prv-järjestys'!K52</f>
        <v>7829.71</v>
      </c>
      <c r="C120" s="17">
        <f>'[1]Prv-järjestys'!L52</f>
        <v>17432.2</v>
      </c>
      <c r="D120" s="16">
        <f>'[1]Prv-järjestys'!M52</f>
        <v>0</v>
      </c>
      <c r="E120" s="16">
        <f>'[1]Prv-järjestys'!N52</f>
        <v>3300</v>
      </c>
      <c r="F120" s="15">
        <f>'[1]Prv-järjestys'!O52</f>
        <v>20421.759999999998</v>
      </c>
      <c r="G120" s="18">
        <f>'[1]Prv-järjestys'!P52</f>
        <v>3830</v>
      </c>
      <c r="H120" s="16">
        <f>'[1]Prv-järjestys'!Q52</f>
        <v>4198</v>
      </c>
      <c r="I120" s="15">
        <f>'[1]Prv-järjestys'!R52</f>
        <v>42855.35</v>
      </c>
      <c r="J120" s="19">
        <f>'[1]Prv-järjestys'!S52</f>
        <v>99867.01999999999</v>
      </c>
      <c r="K120" s="16">
        <f>'[1]Prv-järjestys'!T52</f>
        <v>15832.089999999998</v>
      </c>
      <c r="L120" s="17">
        <f>'[1]Prv-järjestys'!U52</f>
        <v>1291.69</v>
      </c>
      <c r="M120" s="16">
        <f>'[1]Prv-järjestys'!V52</f>
        <v>0</v>
      </c>
      <c r="N120" s="17">
        <f>'[1]Prv-järjestys'!W52</f>
        <v>1034.58</v>
      </c>
      <c r="O120" s="15">
        <f>'[1]Prv-järjestys'!X52</f>
        <v>905.68999999999994</v>
      </c>
      <c r="P120" s="20">
        <f>'[1]Prv-järjestys'!Y52</f>
        <v>1123.44</v>
      </c>
      <c r="Q120" s="16">
        <f>'[1]Prv-järjestys'!Z52</f>
        <v>947.4</v>
      </c>
      <c r="R120" s="15">
        <f>'[1]Prv-järjestys'!AA52</f>
        <v>12644.725582630379</v>
      </c>
      <c r="S120" s="19">
        <f>'[1]Prv-järjestys'!AB52</f>
        <v>33779.61558263038</v>
      </c>
      <c r="T120" s="16">
        <f>'[1]Prv-järjestys'!AE52</f>
        <v>26377.1</v>
      </c>
      <c r="U120" s="17">
        <f>'[1]Prv-järjestys'!AF52</f>
        <v>10539.08</v>
      </c>
      <c r="V120" s="16">
        <f>'[1]Prv-järjestys'!AG52</f>
        <v>0</v>
      </c>
      <c r="W120" s="17">
        <f>'[1]Prv-järjestys'!AH52</f>
        <v>4711.08</v>
      </c>
      <c r="X120" s="15">
        <f>'[1]Prv-järjestys'!AI52</f>
        <v>30506.45</v>
      </c>
      <c r="Y120" s="21">
        <f>'[1]Prv-järjestys'!AJ52</f>
        <v>11901.24</v>
      </c>
      <c r="Z120" s="16">
        <f>'[1]Prv-järjestys'!AK52</f>
        <v>7661.71</v>
      </c>
      <c r="AA120" s="15">
        <f>'[1]Prv-järjestys'!AL52</f>
        <v>8664.69</v>
      </c>
      <c r="AB120" s="19">
        <f>'[1]Prv-järjestys'!AM52</f>
        <v>100361.35000000002</v>
      </c>
      <c r="AC120" s="16">
        <f>'[1]Prv-järjestys'!AN52</f>
        <v>0</v>
      </c>
      <c r="AD120" s="16">
        <f>'[1]Prv-järjestys'!AO52</f>
        <v>0</v>
      </c>
      <c r="AE120" s="16">
        <f>'[1]Prv-järjestys'!AP52</f>
        <v>0</v>
      </c>
      <c r="AF120" s="17">
        <f>'[1]Prv-järjestys'!AQ52</f>
        <v>0</v>
      </c>
      <c r="AG120" s="15">
        <f>'[1]Prv-järjestys'!AR52</f>
        <v>0</v>
      </c>
      <c r="AH120" s="16">
        <f>'[1]Prv-järjestys'!AS52</f>
        <v>0</v>
      </c>
      <c r="AI120" s="16">
        <f>'[1]Prv-järjestys'!AT52</f>
        <v>0</v>
      </c>
      <c r="AJ120" s="15">
        <f>'[1]Prv-järjestys'!AU52</f>
        <v>0</v>
      </c>
      <c r="AK120" s="19">
        <f>'[1]Prv-järjestys'!AV52</f>
        <v>0</v>
      </c>
      <c r="AL120" s="15">
        <f>'[1]Prv-järjestys'!AW52</f>
        <v>50038.899999999994</v>
      </c>
      <c r="AM120" s="15">
        <f>'[1]Prv-järjestys'!AX52</f>
        <v>29262.97</v>
      </c>
      <c r="AN120" s="15">
        <f>'[1]Prv-järjestys'!AY52</f>
        <v>0</v>
      </c>
      <c r="AO120" s="15">
        <f>'[1]Prv-järjestys'!AZ52</f>
        <v>9045.66</v>
      </c>
      <c r="AP120" s="15">
        <f>'[1]Prv-järjestys'!BA52</f>
        <v>51833.899999999994</v>
      </c>
      <c r="AQ120" s="15">
        <f>'[1]Prv-järjestys'!BB52</f>
        <v>16854.68</v>
      </c>
      <c r="AR120" s="15">
        <f>'[1]Prv-järjestys'!BC52</f>
        <v>12807.11</v>
      </c>
      <c r="AS120" s="15">
        <f>'[1]Prv-järjestys'!BD52</f>
        <v>64164.765582630382</v>
      </c>
      <c r="AT120" s="19">
        <f>'[1]Prv-järjestys'!BE52</f>
        <v>234007.98558263035</v>
      </c>
      <c r="AU120" s="22">
        <f>'[1]Prv-järjestys'!BF52</f>
        <v>58.884747252800793</v>
      </c>
      <c r="AV120" s="55">
        <f>'[1]Prv-järjestys'!BG52</f>
        <v>3974</v>
      </c>
      <c r="AW120" s="48" t="str">
        <f>'[1]Prv-järjestys'!A52</f>
        <v>000093</v>
      </c>
      <c r="AX120" s="49" t="s">
        <v>97</v>
      </c>
      <c r="AY120" s="47" t="s">
        <v>267</v>
      </c>
      <c r="AZ120" s="50" t="s">
        <v>85</v>
      </c>
      <c r="BA120" s="47" t="s">
        <v>86</v>
      </c>
      <c r="BB120" s="50" t="s">
        <v>91</v>
      </c>
      <c r="BC120" s="50" t="s">
        <v>92</v>
      </c>
      <c r="BD120" s="47">
        <v>1</v>
      </c>
      <c r="BE120" s="47">
        <v>2</v>
      </c>
    </row>
    <row r="121" spans="1:57" x14ac:dyDescent="0.25">
      <c r="A121" s="47" t="str">
        <f>'[1]Prv-järjestys'!B264</f>
        <v>Keuruu</v>
      </c>
      <c r="B121" s="16">
        <f>'[1]Prv-järjestys'!K264</f>
        <v>3777.06</v>
      </c>
      <c r="C121" s="17">
        <f>'[1]Prv-järjestys'!L264</f>
        <v>179</v>
      </c>
      <c r="D121" s="16">
        <f>'[1]Prv-järjestys'!M264</f>
        <v>0</v>
      </c>
      <c r="E121" s="16">
        <f>'[1]Prv-järjestys'!N264</f>
        <v>640</v>
      </c>
      <c r="F121" s="15">
        <f>'[1]Prv-järjestys'!O264</f>
        <v>1891.4</v>
      </c>
      <c r="G121" s="18">
        <f>'[1]Prv-järjestys'!P264</f>
        <v>7013</v>
      </c>
      <c r="H121" s="16">
        <f>'[1]Prv-järjestys'!Q264</f>
        <v>1940</v>
      </c>
      <c r="I121" s="15">
        <f>'[1]Prv-järjestys'!R264</f>
        <v>11486.2</v>
      </c>
      <c r="J121" s="19">
        <f>'[1]Prv-järjestys'!S264</f>
        <v>26926.66</v>
      </c>
      <c r="K121" s="16">
        <f>'[1]Prv-järjestys'!T264</f>
        <v>2807.33</v>
      </c>
      <c r="L121" s="17">
        <f>'[1]Prv-järjestys'!U264</f>
        <v>1811.77</v>
      </c>
      <c r="M121" s="16">
        <f>'[1]Prv-järjestys'!V264</f>
        <v>0</v>
      </c>
      <c r="N121" s="17">
        <f>'[1]Prv-järjestys'!W264</f>
        <v>11620.07</v>
      </c>
      <c r="O121" s="15">
        <f>'[1]Prv-järjestys'!X264</f>
        <v>174.15</v>
      </c>
      <c r="P121" s="20">
        <f>'[1]Prv-järjestys'!Y264</f>
        <v>8623.2999999999993</v>
      </c>
      <c r="Q121" s="16">
        <f>'[1]Prv-järjestys'!Z264</f>
        <v>4059.1</v>
      </c>
      <c r="R121" s="15">
        <f>'[1]Prv-järjestys'!AA264</f>
        <v>8312.5696654031017</v>
      </c>
      <c r="S121" s="19">
        <f>'[1]Prv-järjestys'!AB264</f>
        <v>37408.289665403099</v>
      </c>
      <c r="T121" s="16">
        <f>'[1]Prv-järjestys'!AE264</f>
        <v>0</v>
      </c>
      <c r="U121" s="17">
        <f>'[1]Prv-järjestys'!AF264</f>
        <v>2500</v>
      </c>
      <c r="V121" s="16">
        <f>'[1]Prv-järjestys'!AG264</f>
        <v>0</v>
      </c>
      <c r="W121" s="17">
        <f>'[1]Prv-järjestys'!AH264</f>
        <v>0</v>
      </c>
      <c r="X121" s="15">
        <f>'[1]Prv-järjestys'!AI264</f>
        <v>0</v>
      </c>
      <c r="Y121" s="21">
        <f>'[1]Prv-järjestys'!AJ264</f>
        <v>17000</v>
      </c>
      <c r="Z121" s="16">
        <f>'[1]Prv-järjestys'!AK264</f>
        <v>7000</v>
      </c>
      <c r="AA121" s="15">
        <f>'[1]Prv-järjestys'!AL264</f>
        <v>8500</v>
      </c>
      <c r="AB121" s="19">
        <f>'[1]Prv-järjestys'!AM264</f>
        <v>35000</v>
      </c>
      <c r="AC121" s="16">
        <f>'[1]Prv-järjestys'!AN264</f>
        <v>0</v>
      </c>
      <c r="AD121" s="16">
        <f>'[1]Prv-järjestys'!AO264</f>
        <v>0</v>
      </c>
      <c r="AE121" s="16">
        <f>'[1]Prv-järjestys'!AP264</f>
        <v>0</v>
      </c>
      <c r="AF121" s="17">
        <f>'[1]Prv-järjestys'!AQ264</f>
        <v>0</v>
      </c>
      <c r="AG121" s="15">
        <f>'[1]Prv-järjestys'!AR264</f>
        <v>0</v>
      </c>
      <c r="AH121" s="16">
        <f>'[1]Prv-järjestys'!AS264</f>
        <v>0</v>
      </c>
      <c r="AI121" s="16">
        <f>'[1]Prv-järjestys'!AT264</f>
        <v>0</v>
      </c>
      <c r="AJ121" s="15">
        <f>'[1]Prv-järjestys'!AU264</f>
        <v>0</v>
      </c>
      <c r="AK121" s="19">
        <f>'[1]Prv-järjestys'!AV264</f>
        <v>0</v>
      </c>
      <c r="AL121" s="15">
        <f>'[1]Prv-järjestys'!AW264</f>
        <v>6584.3899999999994</v>
      </c>
      <c r="AM121" s="15">
        <f>'[1]Prv-järjestys'!AX264</f>
        <v>4490.7700000000004</v>
      </c>
      <c r="AN121" s="15">
        <f>'[1]Prv-järjestys'!AY264</f>
        <v>0</v>
      </c>
      <c r="AO121" s="15">
        <f>'[1]Prv-järjestys'!AZ264</f>
        <v>12260.07</v>
      </c>
      <c r="AP121" s="15">
        <f>'[1]Prv-järjestys'!BA264</f>
        <v>2065.5500000000002</v>
      </c>
      <c r="AQ121" s="15">
        <f>'[1]Prv-järjestys'!BB264</f>
        <v>32636.3</v>
      </c>
      <c r="AR121" s="15">
        <f>'[1]Prv-järjestys'!BC264</f>
        <v>12999.1</v>
      </c>
      <c r="AS121" s="15">
        <f>'[1]Prv-järjestys'!BD264</f>
        <v>28298.769665403102</v>
      </c>
      <c r="AT121" s="19">
        <f>'[1]Prv-järjestys'!BE264</f>
        <v>99334.94966540311</v>
      </c>
      <c r="AU121" s="22">
        <f>'[1]Prv-järjestys'!BF264</f>
        <v>25.997107999320363</v>
      </c>
      <c r="AV121" s="55">
        <f>'[1]Prv-järjestys'!BG264</f>
        <v>3821</v>
      </c>
      <c r="AW121" s="48" t="str">
        <f>'[1]Prv-järjestys'!A264</f>
        <v>000437</v>
      </c>
      <c r="AX121" s="49"/>
      <c r="AY121" s="47"/>
      <c r="AZ121" s="50" t="s">
        <v>182</v>
      </c>
      <c r="BA121" s="47" t="s">
        <v>183</v>
      </c>
      <c r="BB121" s="50" t="s">
        <v>196</v>
      </c>
      <c r="BC121" s="50" t="s">
        <v>197</v>
      </c>
      <c r="BD121" s="47">
        <v>1</v>
      </c>
      <c r="BE121" s="47">
        <v>1</v>
      </c>
    </row>
    <row r="122" spans="1:57" x14ac:dyDescent="0.25">
      <c r="A122" s="47" t="str">
        <f>'[1]Prv-järjestys'!B265</f>
        <v>Kihniö</v>
      </c>
      <c r="B122" s="16">
        <f>'[1]Prv-järjestys'!K265</f>
        <v>374.22</v>
      </c>
      <c r="C122" s="17">
        <f>'[1]Prv-järjestys'!L265</f>
        <v>345</v>
      </c>
      <c r="D122" s="16">
        <f>'[1]Prv-järjestys'!M265</f>
        <v>0</v>
      </c>
      <c r="E122" s="16">
        <f>'[1]Prv-järjestys'!N265</f>
        <v>70</v>
      </c>
      <c r="F122" s="15">
        <f>'[1]Prv-järjestys'!O265</f>
        <v>820.5</v>
      </c>
      <c r="G122" s="18">
        <f>'[1]Prv-järjestys'!P265</f>
        <v>4959</v>
      </c>
      <c r="H122" s="16">
        <f>'[1]Prv-järjestys'!Q265</f>
        <v>1360</v>
      </c>
      <c r="I122" s="15">
        <f>'[1]Prv-järjestys'!R265</f>
        <v>2650</v>
      </c>
      <c r="J122" s="19">
        <f>'[1]Prv-järjestys'!S265</f>
        <v>10578.720000000001</v>
      </c>
      <c r="K122" s="16">
        <f>'[1]Prv-järjestys'!T265</f>
        <v>2004.82</v>
      </c>
      <c r="L122" s="17">
        <f>'[1]Prv-järjestys'!U265</f>
        <v>1805.68</v>
      </c>
      <c r="M122" s="16">
        <f>'[1]Prv-järjestys'!V265</f>
        <v>0</v>
      </c>
      <c r="N122" s="17">
        <f>'[1]Prv-järjestys'!W265</f>
        <v>711.47</v>
      </c>
      <c r="O122" s="15">
        <f>'[1]Prv-järjestys'!X265</f>
        <v>1872.3600000000001</v>
      </c>
      <c r="P122" s="20">
        <f>'[1]Prv-järjestys'!Y265</f>
        <v>2448.1999999999998</v>
      </c>
      <c r="Q122" s="16">
        <f>'[1]Prv-järjestys'!Z265</f>
        <v>783.25</v>
      </c>
      <c r="R122" s="15">
        <f>'[1]Prv-järjestys'!AA265</f>
        <v>3415.1847931581306</v>
      </c>
      <c r="S122" s="19">
        <f>'[1]Prv-järjestys'!AB265</f>
        <v>13040.964793158129</v>
      </c>
      <c r="T122" s="16">
        <f>'[1]Prv-järjestys'!AE265</f>
        <v>1000</v>
      </c>
      <c r="U122" s="17">
        <f>'[1]Prv-järjestys'!AF265</f>
        <v>1000</v>
      </c>
      <c r="V122" s="16">
        <f>'[1]Prv-järjestys'!AG265</f>
        <v>0</v>
      </c>
      <c r="W122" s="17">
        <f>'[1]Prv-järjestys'!AH265</f>
        <v>600</v>
      </c>
      <c r="X122" s="15">
        <f>'[1]Prv-järjestys'!AI265</f>
        <v>1000</v>
      </c>
      <c r="Y122" s="21">
        <f>'[1]Prv-järjestys'!AJ265</f>
        <v>1100</v>
      </c>
      <c r="Z122" s="16">
        <f>'[1]Prv-järjestys'!AK265</f>
        <v>600</v>
      </c>
      <c r="AA122" s="15">
        <f>'[1]Prv-järjestys'!AL265</f>
        <v>0</v>
      </c>
      <c r="AB122" s="19">
        <f>'[1]Prv-järjestys'!AM265</f>
        <v>5300</v>
      </c>
      <c r="AC122" s="16">
        <f>'[1]Prv-järjestys'!AN265</f>
        <v>0</v>
      </c>
      <c r="AD122" s="16">
        <f>'[1]Prv-järjestys'!AO265</f>
        <v>0</v>
      </c>
      <c r="AE122" s="16">
        <f>'[1]Prv-järjestys'!AP265</f>
        <v>0</v>
      </c>
      <c r="AF122" s="17">
        <f>'[1]Prv-järjestys'!AQ265</f>
        <v>0</v>
      </c>
      <c r="AG122" s="15">
        <f>'[1]Prv-järjestys'!AR265</f>
        <v>0</v>
      </c>
      <c r="AH122" s="16">
        <f>'[1]Prv-järjestys'!AS265</f>
        <v>0</v>
      </c>
      <c r="AI122" s="16">
        <f>'[1]Prv-järjestys'!AT265</f>
        <v>0</v>
      </c>
      <c r="AJ122" s="15">
        <f>'[1]Prv-järjestys'!AU265</f>
        <v>0</v>
      </c>
      <c r="AK122" s="19">
        <f>'[1]Prv-järjestys'!AV265</f>
        <v>0</v>
      </c>
      <c r="AL122" s="15">
        <f>'[1]Prv-järjestys'!AW265</f>
        <v>3379.04</v>
      </c>
      <c r="AM122" s="15">
        <f>'[1]Prv-järjestys'!AX265</f>
        <v>3150.6800000000003</v>
      </c>
      <c r="AN122" s="15">
        <f>'[1]Prv-järjestys'!AY265</f>
        <v>0</v>
      </c>
      <c r="AO122" s="15">
        <f>'[1]Prv-järjestys'!AZ265</f>
        <v>1381.47</v>
      </c>
      <c r="AP122" s="15">
        <f>'[1]Prv-järjestys'!BA265</f>
        <v>3692.86</v>
      </c>
      <c r="AQ122" s="15">
        <f>'[1]Prv-järjestys'!BB265</f>
        <v>8507.2000000000007</v>
      </c>
      <c r="AR122" s="15">
        <f>'[1]Prv-järjestys'!BC265</f>
        <v>2743.25</v>
      </c>
      <c r="AS122" s="15">
        <f>'[1]Prv-järjestys'!BD265</f>
        <v>6065.1847931581306</v>
      </c>
      <c r="AT122" s="19">
        <f>'[1]Prv-järjestys'!BE265</f>
        <v>28919.684793158129</v>
      </c>
      <c r="AU122" s="22">
        <f>'[1]Prv-järjestys'!BF265</f>
        <v>13.003455392607073</v>
      </c>
      <c r="AV122" s="55">
        <f>'[1]Prv-järjestys'!BG265</f>
        <v>2224</v>
      </c>
      <c r="AW122" s="48" t="str">
        <f>'[1]Prv-järjestys'!A265</f>
        <v>000438</v>
      </c>
      <c r="AX122" s="49"/>
      <c r="AY122" s="47"/>
      <c r="AZ122" s="50" t="s">
        <v>182</v>
      </c>
      <c r="BA122" s="47" t="s">
        <v>183</v>
      </c>
      <c r="BB122" s="50" t="s">
        <v>188</v>
      </c>
      <c r="BC122" s="50" t="s">
        <v>189</v>
      </c>
      <c r="BD122" s="47">
        <v>2</v>
      </c>
      <c r="BE122" s="47">
        <v>1</v>
      </c>
    </row>
    <row r="123" spans="1:57" x14ac:dyDescent="0.25">
      <c r="A123" s="47" t="str">
        <f>'[1]Prv-järjestys'!B131</f>
        <v>Kiiminki</v>
      </c>
      <c r="B123" s="16">
        <f>'[1]Prv-järjestys'!K131</f>
        <v>4942.46</v>
      </c>
      <c r="C123" s="17">
        <f>'[1]Prv-järjestys'!L131</f>
        <v>125</v>
      </c>
      <c r="D123" s="16">
        <f>'[1]Prv-järjestys'!M131</f>
        <v>0</v>
      </c>
      <c r="E123" s="16">
        <f>'[1]Prv-järjestys'!N131</f>
        <v>300</v>
      </c>
      <c r="F123" s="15">
        <f>'[1]Prv-järjestys'!O131</f>
        <v>220</v>
      </c>
      <c r="G123" s="43">
        <f>'[1]Prv-järjestys'!P131</f>
        <v>310</v>
      </c>
      <c r="H123" s="16">
        <f>'[1]Prv-järjestys'!Q131</f>
        <v>1006.5</v>
      </c>
      <c r="I123" s="15">
        <f>'[1]Prv-järjestys'!R131</f>
        <v>14975</v>
      </c>
      <c r="J123" s="19">
        <f>'[1]Prv-järjestys'!S131</f>
        <v>21878.959999999999</v>
      </c>
      <c r="K123" s="16">
        <f>'[1]Prv-järjestys'!T131</f>
        <v>4426.3499999999995</v>
      </c>
      <c r="L123" s="17">
        <f>'[1]Prv-järjestys'!U131</f>
        <v>58.3</v>
      </c>
      <c r="M123" s="16">
        <f>'[1]Prv-järjestys'!V131</f>
        <v>0</v>
      </c>
      <c r="N123" s="17">
        <f>'[1]Prv-järjestys'!W131</f>
        <v>435.35</v>
      </c>
      <c r="O123" s="15">
        <f>'[1]Prv-järjestys'!X131</f>
        <v>179.1</v>
      </c>
      <c r="P123" s="43">
        <f>'[1]Prv-järjestys'!Y131</f>
        <v>85.72</v>
      </c>
      <c r="Q123" s="16">
        <f>'[1]Prv-järjestys'!Z131</f>
        <v>584.03</v>
      </c>
      <c r="R123" s="15">
        <f>'[1]Prv-järjestys'!AA131</f>
        <v>4826.5428877715331</v>
      </c>
      <c r="S123" s="19">
        <f>'[1]Prv-järjestys'!AB131</f>
        <v>10595.392887771533</v>
      </c>
      <c r="T123" s="16">
        <f>'[1]Prv-järjestys'!AE131</f>
        <v>15483.84</v>
      </c>
      <c r="U123" s="17">
        <f>'[1]Prv-järjestys'!AF131</f>
        <v>2033.58</v>
      </c>
      <c r="V123" s="16">
        <f>'[1]Prv-järjestys'!AG131</f>
        <v>0</v>
      </c>
      <c r="W123" s="17">
        <f>'[1]Prv-järjestys'!AH131</f>
        <v>985.32</v>
      </c>
      <c r="X123" s="15">
        <f>'[1]Prv-järjestys'!AI131</f>
        <v>1616.9820801996607</v>
      </c>
      <c r="Y123" s="43">
        <f>'[1]Prv-järjestys'!AJ131</f>
        <v>1685</v>
      </c>
      <c r="Z123" s="16">
        <f>'[1]Prv-järjestys'!AK131</f>
        <v>2471</v>
      </c>
      <c r="AA123" s="15">
        <f>'[1]Prv-järjestys'!AL131</f>
        <v>15684.15</v>
      </c>
      <c r="AB123" s="19">
        <f>'[1]Prv-järjestys'!AM131</f>
        <v>39959.872080199661</v>
      </c>
      <c r="AC123" s="16">
        <f>'[1]Prv-järjestys'!AN131</f>
        <v>0</v>
      </c>
      <c r="AD123" s="16">
        <f>'[1]Prv-järjestys'!AO131</f>
        <v>0</v>
      </c>
      <c r="AE123" s="16">
        <f>'[1]Prv-järjestys'!AP131</f>
        <v>0</v>
      </c>
      <c r="AF123" s="17">
        <f>'[1]Prv-järjestys'!AQ131</f>
        <v>0</v>
      </c>
      <c r="AG123" s="15">
        <f>'[1]Prv-järjestys'!AR131</f>
        <v>0</v>
      </c>
      <c r="AH123" s="16">
        <f>'[1]Prv-järjestys'!AS131</f>
        <v>0</v>
      </c>
      <c r="AI123" s="16">
        <f>'[1]Prv-järjestys'!AT131</f>
        <v>0</v>
      </c>
      <c r="AJ123" s="15">
        <f>'[1]Prv-järjestys'!AU131</f>
        <v>0</v>
      </c>
      <c r="AK123" s="19">
        <f>'[1]Prv-järjestys'!AV131</f>
        <v>0</v>
      </c>
      <c r="AL123" s="15">
        <f>'[1]Prv-järjestys'!AW131</f>
        <v>24852.65</v>
      </c>
      <c r="AM123" s="15">
        <f>'[1]Prv-järjestys'!AX131</f>
        <v>2216.88</v>
      </c>
      <c r="AN123" s="15">
        <f>'[1]Prv-järjestys'!AY131</f>
        <v>0</v>
      </c>
      <c r="AO123" s="15">
        <f>'[1]Prv-järjestys'!AZ131</f>
        <v>1720.67</v>
      </c>
      <c r="AP123" s="15">
        <f>'[1]Prv-järjestys'!BA131</f>
        <v>2016.0820801996606</v>
      </c>
      <c r="AQ123" s="15">
        <f>'[1]Prv-järjestys'!BB131</f>
        <v>2080.7200000000003</v>
      </c>
      <c r="AR123" s="15">
        <f>'[1]Prv-järjestys'!BC131</f>
        <v>4061.5299999999997</v>
      </c>
      <c r="AS123" s="15">
        <f>'[1]Prv-järjestys'!BD131</f>
        <v>35485.692887771533</v>
      </c>
      <c r="AT123" s="19">
        <f>'[1]Prv-järjestys'!BE131</f>
        <v>72434.224967971197</v>
      </c>
      <c r="AU123" s="22">
        <f>'[1]Prv-järjestys'!BF131</f>
        <v>176.66884138529559</v>
      </c>
      <c r="AV123" s="56">
        <f>'[1]Prv-järjestys'!BG131</f>
        <v>410</v>
      </c>
      <c r="AW123" s="48" t="str">
        <f>'[1]Prv-järjestys'!A131</f>
        <v>000222</v>
      </c>
      <c r="AX123" s="49" t="s">
        <v>131</v>
      </c>
      <c r="AY123" s="47" t="s">
        <v>263</v>
      </c>
      <c r="AZ123" s="50" t="s">
        <v>121</v>
      </c>
      <c r="BA123" s="47" t="s">
        <v>122</v>
      </c>
      <c r="BB123" s="50" t="s">
        <v>132</v>
      </c>
      <c r="BC123" s="50" t="s">
        <v>133</v>
      </c>
      <c r="BD123" s="47">
        <v>1</v>
      </c>
      <c r="BE123" s="47">
        <v>2</v>
      </c>
    </row>
    <row r="124" spans="1:57" x14ac:dyDescent="0.25">
      <c r="A124" s="47" t="str">
        <f>'[1]Prv-järjestys'!B419</f>
        <v>Kimitoöns förs.</v>
      </c>
      <c r="B124" s="16">
        <f>'[1]Prv-järjestys'!K419</f>
        <v>9572.7099999999991</v>
      </c>
      <c r="C124" s="17">
        <f>'[1]Prv-järjestys'!L419</f>
        <v>0</v>
      </c>
      <c r="D124" s="16">
        <f>'[1]Prv-järjestys'!M419</f>
        <v>0</v>
      </c>
      <c r="E124" s="16">
        <f>'[1]Prv-järjestys'!N419</f>
        <v>130</v>
      </c>
      <c r="F124" s="15">
        <f>'[1]Prv-järjestys'!O419</f>
        <v>0</v>
      </c>
      <c r="G124" s="18">
        <f>'[1]Prv-järjestys'!P419</f>
        <v>170</v>
      </c>
      <c r="H124" s="16">
        <f>'[1]Prv-järjestys'!Q419</f>
        <v>0</v>
      </c>
      <c r="I124" s="15">
        <f>'[1]Prv-järjestys'!R419</f>
        <v>8793.19</v>
      </c>
      <c r="J124" s="19">
        <f>'[1]Prv-järjestys'!S419</f>
        <v>18665.900000000001</v>
      </c>
      <c r="K124" s="16">
        <f>'[1]Prv-järjestys'!T419</f>
        <v>11520.08</v>
      </c>
      <c r="L124" s="17">
        <f>'[1]Prv-järjestys'!U419</f>
        <v>0</v>
      </c>
      <c r="M124" s="16">
        <f>'[1]Prv-järjestys'!V419</f>
        <v>454.6</v>
      </c>
      <c r="N124" s="17">
        <f>'[1]Prv-järjestys'!W419</f>
        <v>150.25</v>
      </c>
      <c r="O124" s="15">
        <f>'[1]Prv-järjestys'!X419</f>
        <v>0</v>
      </c>
      <c r="P124" s="20">
        <f>'[1]Prv-järjestys'!Y419</f>
        <v>0</v>
      </c>
      <c r="Q124" s="16">
        <f>'[1]Prv-järjestys'!Z419</f>
        <v>0</v>
      </c>
      <c r="R124" s="15">
        <f>'[1]Prv-järjestys'!AA419</f>
        <v>5912.8505750275081</v>
      </c>
      <c r="S124" s="19">
        <f>'[1]Prv-järjestys'!AB419</f>
        <v>18037.780575027507</v>
      </c>
      <c r="T124" s="16">
        <f>'[1]Prv-järjestys'!AE419</f>
        <v>10218.25</v>
      </c>
      <c r="U124" s="17">
        <f>'[1]Prv-järjestys'!AF419</f>
        <v>0</v>
      </c>
      <c r="V124" s="16">
        <f>'[1]Prv-järjestys'!AG419</f>
        <v>0</v>
      </c>
      <c r="W124" s="17">
        <f>'[1]Prv-järjestys'!AH419</f>
        <v>0</v>
      </c>
      <c r="X124" s="15">
        <f>'[1]Prv-järjestys'!AI419</f>
        <v>0</v>
      </c>
      <c r="Y124" s="21">
        <f>'[1]Prv-järjestys'!AJ419</f>
        <v>0</v>
      </c>
      <c r="Z124" s="16">
        <f>'[1]Prv-järjestys'!AK419</f>
        <v>0</v>
      </c>
      <c r="AA124" s="15">
        <f>'[1]Prv-järjestys'!AL419</f>
        <v>1000</v>
      </c>
      <c r="AB124" s="19">
        <f>'[1]Prv-järjestys'!AM419</f>
        <v>11218.25</v>
      </c>
      <c r="AC124" s="16">
        <f>'[1]Prv-järjestys'!AN419</f>
        <v>0</v>
      </c>
      <c r="AD124" s="16">
        <f>'[1]Prv-järjestys'!AO419</f>
        <v>0</v>
      </c>
      <c r="AE124" s="16">
        <f>'[1]Prv-järjestys'!AP419</f>
        <v>0</v>
      </c>
      <c r="AF124" s="17">
        <f>'[1]Prv-järjestys'!AQ419</f>
        <v>0</v>
      </c>
      <c r="AG124" s="15">
        <f>'[1]Prv-järjestys'!AR419</f>
        <v>0</v>
      </c>
      <c r="AH124" s="16">
        <f>'[1]Prv-järjestys'!AS419</f>
        <v>0</v>
      </c>
      <c r="AI124" s="16">
        <f>'[1]Prv-järjestys'!AT419</f>
        <v>0</v>
      </c>
      <c r="AJ124" s="15">
        <f>'[1]Prv-järjestys'!AU419</f>
        <v>0</v>
      </c>
      <c r="AK124" s="19">
        <f>'[1]Prv-järjestys'!AV419</f>
        <v>0</v>
      </c>
      <c r="AL124" s="15">
        <f>'[1]Prv-järjestys'!AW419</f>
        <v>31311.040000000001</v>
      </c>
      <c r="AM124" s="15">
        <f>'[1]Prv-järjestys'!AX419</f>
        <v>0</v>
      </c>
      <c r="AN124" s="15">
        <f>'[1]Prv-järjestys'!AY419</f>
        <v>454.6</v>
      </c>
      <c r="AO124" s="15">
        <f>'[1]Prv-järjestys'!AZ419</f>
        <v>280.25</v>
      </c>
      <c r="AP124" s="15">
        <f>'[1]Prv-järjestys'!BA419</f>
        <v>0</v>
      </c>
      <c r="AQ124" s="15">
        <f>'[1]Prv-järjestys'!BB419</f>
        <v>170</v>
      </c>
      <c r="AR124" s="15">
        <f>'[1]Prv-järjestys'!BC419</f>
        <v>0</v>
      </c>
      <c r="AS124" s="15">
        <f>'[1]Prv-järjestys'!BD419</f>
        <v>15706.040575027509</v>
      </c>
      <c r="AT124" s="19">
        <f>'[1]Prv-järjestys'!BE419</f>
        <v>47921.930575027509</v>
      </c>
      <c r="AU124" s="22">
        <f>'[1]Prv-järjestys'!BF419</f>
        <v>0</v>
      </c>
      <c r="AV124" s="55">
        <f>'[1]Prv-järjestys'!BG419</f>
        <v>14938</v>
      </c>
      <c r="AW124" s="48" t="str">
        <f>'[1]Prv-järjestys'!A419</f>
        <v>001006</v>
      </c>
      <c r="AX124" s="49"/>
      <c r="AY124" s="47"/>
      <c r="AZ124" s="50" t="s">
        <v>202</v>
      </c>
      <c r="BA124" s="47" t="s">
        <v>203</v>
      </c>
      <c r="BB124" s="50" t="s">
        <v>225</v>
      </c>
      <c r="BC124" s="50" t="s">
        <v>226</v>
      </c>
      <c r="BD124" s="47">
        <v>2</v>
      </c>
      <c r="BE124" s="47">
        <v>1</v>
      </c>
    </row>
    <row r="125" spans="1:57" x14ac:dyDescent="0.25">
      <c r="A125" s="47" t="str">
        <f>'[1]Prv-järjestys'!B266</f>
        <v>Kinnula</v>
      </c>
      <c r="B125" s="16">
        <f>'[1]Prv-järjestys'!K266</f>
        <v>688.73</v>
      </c>
      <c r="C125" s="17">
        <f>'[1]Prv-järjestys'!L266</f>
        <v>60</v>
      </c>
      <c r="D125" s="16">
        <f>'[1]Prv-järjestys'!M266</f>
        <v>0</v>
      </c>
      <c r="E125" s="16">
        <f>'[1]Prv-järjestys'!N266</f>
        <v>20</v>
      </c>
      <c r="F125" s="15">
        <f>'[1]Prv-järjestys'!O266</f>
        <v>550</v>
      </c>
      <c r="G125" s="18">
        <f>'[1]Prv-järjestys'!P266</f>
        <v>0</v>
      </c>
      <c r="H125" s="16">
        <f>'[1]Prv-järjestys'!Q266</f>
        <v>0</v>
      </c>
      <c r="I125" s="15">
        <f>'[1]Prv-järjestys'!R266</f>
        <v>1950</v>
      </c>
      <c r="J125" s="19">
        <f>'[1]Prv-järjestys'!S266</f>
        <v>3268.73</v>
      </c>
      <c r="K125" s="16">
        <f>'[1]Prv-järjestys'!T266</f>
        <v>756.17000000000007</v>
      </c>
      <c r="L125" s="17">
        <f>'[1]Prv-järjestys'!U266</f>
        <v>85.75</v>
      </c>
      <c r="M125" s="16">
        <f>'[1]Prv-järjestys'!V266</f>
        <v>0</v>
      </c>
      <c r="N125" s="17">
        <f>'[1]Prv-järjestys'!W266</f>
        <v>47.4</v>
      </c>
      <c r="O125" s="15">
        <f>'[1]Prv-järjestys'!X266</f>
        <v>53</v>
      </c>
      <c r="P125" s="20">
        <f>'[1]Prv-järjestys'!Y266</f>
        <v>98.52</v>
      </c>
      <c r="Q125" s="16">
        <f>'[1]Prv-järjestys'!Z266</f>
        <v>64.72</v>
      </c>
      <c r="R125" s="15">
        <f>'[1]Prv-järjestys'!AA266</f>
        <v>3186.146647148606</v>
      </c>
      <c r="S125" s="19">
        <f>'[1]Prv-järjestys'!AB266</f>
        <v>4291.706647148606</v>
      </c>
      <c r="T125" s="16">
        <f>'[1]Prv-järjestys'!AE266</f>
        <v>1500</v>
      </c>
      <c r="U125" s="17">
        <f>'[1]Prv-järjestys'!AF266</f>
        <v>0</v>
      </c>
      <c r="V125" s="16">
        <f>'[1]Prv-järjestys'!AG266</f>
        <v>0</v>
      </c>
      <c r="W125" s="17">
        <f>'[1]Prv-järjestys'!AH266</f>
        <v>700</v>
      </c>
      <c r="X125" s="15">
        <f>'[1]Prv-järjestys'!AI266</f>
        <v>0</v>
      </c>
      <c r="Y125" s="21">
        <f>'[1]Prv-järjestys'!AJ266</f>
        <v>0</v>
      </c>
      <c r="Z125" s="16">
        <f>'[1]Prv-järjestys'!AK266</f>
        <v>0</v>
      </c>
      <c r="AA125" s="15">
        <f>'[1]Prv-järjestys'!AL266</f>
        <v>0</v>
      </c>
      <c r="AB125" s="19">
        <f>'[1]Prv-järjestys'!AM266</f>
        <v>2200</v>
      </c>
      <c r="AC125" s="16">
        <f>'[1]Prv-järjestys'!AN266</f>
        <v>0</v>
      </c>
      <c r="AD125" s="16">
        <f>'[1]Prv-järjestys'!AO266</f>
        <v>0</v>
      </c>
      <c r="AE125" s="16">
        <f>'[1]Prv-järjestys'!AP266</f>
        <v>0</v>
      </c>
      <c r="AF125" s="17">
        <f>'[1]Prv-järjestys'!AQ266</f>
        <v>0</v>
      </c>
      <c r="AG125" s="15">
        <f>'[1]Prv-järjestys'!AR266</f>
        <v>0</v>
      </c>
      <c r="AH125" s="16">
        <f>'[1]Prv-järjestys'!AS266</f>
        <v>0</v>
      </c>
      <c r="AI125" s="16">
        <f>'[1]Prv-järjestys'!AT266</f>
        <v>0</v>
      </c>
      <c r="AJ125" s="15">
        <f>'[1]Prv-järjestys'!AU266</f>
        <v>0</v>
      </c>
      <c r="AK125" s="19">
        <f>'[1]Prv-järjestys'!AV266</f>
        <v>0</v>
      </c>
      <c r="AL125" s="15">
        <f>'[1]Prv-järjestys'!AW266</f>
        <v>2944.9</v>
      </c>
      <c r="AM125" s="15">
        <f>'[1]Prv-järjestys'!AX266</f>
        <v>145.75</v>
      </c>
      <c r="AN125" s="15">
        <f>'[1]Prv-järjestys'!AY266</f>
        <v>0</v>
      </c>
      <c r="AO125" s="15">
        <f>'[1]Prv-järjestys'!AZ266</f>
        <v>767.4</v>
      </c>
      <c r="AP125" s="15">
        <f>'[1]Prv-järjestys'!BA266</f>
        <v>603</v>
      </c>
      <c r="AQ125" s="15">
        <f>'[1]Prv-järjestys'!BB266</f>
        <v>98.52</v>
      </c>
      <c r="AR125" s="15">
        <f>'[1]Prv-järjestys'!BC266</f>
        <v>64.72</v>
      </c>
      <c r="AS125" s="15">
        <f>'[1]Prv-järjestys'!BD266</f>
        <v>5136.1466471486056</v>
      </c>
      <c r="AT125" s="19">
        <f>'[1]Prv-järjestys'!BE266</f>
        <v>9760.4366471486064</v>
      </c>
      <c r="AU125" s="22">
        <f>'[1]Prv-järjestys'!BF266</f>
        <v>0.31218412432907744</v>
      </c>
      <c r="AV125" s="55">
        <f>'[1]Prv-järjestys'!BG266</f>
        <v>31265</v>
      </c>
      <c r="AW125" s="48" t="str">
        <f>'[1]Prv-järjestys'!A266</f>
        <v>000439</v>
      </c>
      <c r="AX125" s="49"/>
      <c r="AY125" s="47"/>
      <c r="AZ125" s="50" t="s">
        <v>182</v>
      </c>
      <c r="BA125" s="47" t="s">
        <v>183</v>
      </c>
      <c r="BB125" s="50" t="s">
        <v>194</v>
      </c>
      <c r="BC125" s="50" t="s">
        <v>195</v>
      </c>
      <c r="BD125" s="47">
        <v>2</v>
      </c>
      <c r="BE125" s="47">
        <v>1</v>
      </c>
    </row>
    <row r="126" spans="1:57" x14ac:dyDescent="0.25">
      <c r="A126" s="47" t="str">
        <f>'[1]Prv-järjestys'!B11</f>
        <v>Kirkkonummen suom.srk.</v>
      </c>
      <c r="B126" s="16">
        <f>'[1]Prv-järjestys'!K11</f>
        <v>13809.609999999999</v>
      </c>
      <c r="C126" s="17">
        <f>'[1]Prv-järjestys'!L11</f>
        <v>937.95</v>
      </c>
      <c r="D126" s="16">
        <f>'[1]Prv-järjestys'!M11</f>
        <v>0</v>
      </c>
      <c r="E126" s="16">
        <f>'[1]Prv-järjestys'!N11</f>
        <v>1548</v>
      </c>
      <c r="F126" s="15">
        <f>'[1]Prv-järjestys'!O11</f>
        <v>12662.84</v>
      </c>
      <c r="G126" s="18">
        <f>'[1]Prv-järjestys'!P11</f>
        <v>4685</v>
      </c>
      <c r="H126" s="16">
        <f>'[1]Prv-järjestys'!Q11</f>
        <v>9715</v>
      </c>
      <c r="I126" s="15">
        <f>'[1]Prv-järjestys'!R11</f>
        <v>108545.9</v>
      </c>
      <c r="J126" s="19">
        <f>'[1]Prv-järjestys'!S11</f>
        <v>151904.29999999999</v>
      </c>
      <c r="K126" s="16">
        <f>'[1]Prv-järjestys'!T11</f>
        <v>6489.7600000000011</v>
      </c>
      <c r="L126" s="17">
        <f>'[1]Prv-järjestys'!U11</f>
        <v>315.43</v>
      </c>
      <c r="M126" s="16">
        <f>'[1]Prv-järjestys'!V11</f>
        <v>0</v>
      </c>
      <c r="N126" s="17">
        <f>'[1]Prv-järjestys'!W11</f>
        <v>971.9</v>
      </c>
      <c r="O126" s="15">
        <f>'[1]Prv-järjestys'!X11</f>
        <v>1837.52</v>
      </c>
      <c r="P126" s="20">
        <f>'[1]Prv-järjestys'!Y11</f>
        <v>1436.49</v>
      </c>
      <c r="Q126" s="16">
        <f>'[1]Prv-järjestys'!Z11</f>
        <v>659.75</v>
      </c>
      <c r="R126" s="15">
        <f>'[1]Prv-järjestys'!AA11</f>
        <v>19366.85604893816</v>
      </c>
      <c r="S126" s="19">
        <f>'[1]Prv-järjestys'!AB11</f>
        <v>31077.706048938162</v>
      </c>
      <c r="T126" s="16">
        <f>'[1]Prv-järjestys'!AE11</f>
        <v>55330</v>
      </c>
      <c r="U126" s="17">
        <f>'[1]Prv-järjestys'!AF11</f>
        <v>10610</v>
      </c>
      <c r="V126" s="16">
        <f>'[1]Prv-järjestys'!AG11</f>
        <v>0</v>
      </c>
      <c r="W126" s="17">
        <f>'[1]Prv-järjestys'!AH11</f>
        <v>4350</v>
      </c>
      <c r="X126" s="15">
        <f>'[1]Prv-järjestys'!AI11</f>
        <v>32580</v>
      </c>
      <c r="Y126" s="21">
        <f>'[1]Prv-järjestys'!AJ11</f>
        <v>18820</v>
      </c>
      <c r="Z126" s="16">
        <f>'[1]Prv-järjestys'!AK11</f>
        <v>12610</v>
      </c>
      <c r="AA126" s="15">
        <f>'[1]Prv-järjestys'!AL11</f>
        <v>17643.3</v>
      </c>
      <c r="AB126" s="19">
        <f>'[1]Prv-järjestys'!AM11</f>
        <v>151943.29999999999</v>
      </c>
      <c r="AC126" s="16">
        <f>'[1]Prv-järjestys'!AN11</f>
        <v>0</v>
      </c>
      <c r="AD126" s="16">
        <f>'[1]Prv-järjestys'!AO11</f>
        <v>0</v>
      </c>
      <c r="AE126" s="16">
        <f>'[1]Prv-järjestys'!AP11</f>
        <v>0</v>
      </c>
      <c r="AF126" s="17">
        <f>'[1]Prv-järjestys'!AQ11</f>
        <v>0</v>
      </c>
      <c r="AG126" s="15">
        <f>'[1]Prv-järjestys'!AR11</f>
        <v>0</v>
      </c>
      <c r="AH126" s="16">
        <f>'[1]Prv-järjestys'!AS11</f>
        <v>0</v>
      </c>
      <c r="AI126" s="16">
        <f>'[1]Prv-järjestys'!AT11</f>
        <v>0</v>
      </c>
      <c r="AJ126" s="15">
        <f>'[1]Prv-järjestys'!AU11</f>
        <v>0</v>
      </c>
      <c r="AK126" s="19">
        <f>'[1]Prv-järjestys'!AV11</f>
        <v>0</v>
      </c>
      <c r="AL126" s="15">
        <f>'[1]Prv-järjestys'!AW11</f>
        <v>75629.37</v>
      </c>
      <c r="AM126" s="15">
        <f>'[1]Prv-järjestys'!AX11</f>
        <v>11863.380000000001</v>
      </c>
      <c r="AN126" s="15">
        <f>'[1]Prv-järjestys'!AY11</f>
        <v>0</v>
      </c>
      <c r="AO126" s="15">
        <f>'[1]Prv-järjestys'!AZ11</f>
        <v>6869.9</v>
      </c>
      <c r="AP126" s="15">
        <f>'[1]Prv-järjestys'!BA11</f>
        <v>47080.36</v>
      </c>
      <c r="AQ126" s="15">
        <f>'[1]Prv-järjestys'!BB11</f>
        <v>24941.489999999998</v>
      </c>
      <c r="AR126" s="15">
        <f>'[1]Prv-järjestys'!BC11</f>
        <v>22984.75</v>
      </c>
      <c r="AS126" s="15">
        <f>'[1]Prv-järjestys'!BD11</f>
        <v>145556.05604893816</v>
      </c>
      <c r="AT126" s="19">
        <f>'[1]Prv-järjestys'!BE11</f>
        <v>334925.30604893819</v>
      </c>
      <c r="AU126" s="22">
        <f>'[1]Prv-järjestys'!BF11</f>
        <v>470.40071074289074</v>
      </c>
      <c r="AV126" s="55">
        <f>'[1]Prv-järjestys'!BG11</f>
        <v>712</v>
      </c>
      <c r="AW126" s="48" t="str">
        <f>'[1]Prv-järjestys'!A11</f>
        <v>000014</v>
      </c>
      <c r="AX126" s="49" t="s">
        <v>76</v>
      </c>
      <c r="AY126" s="47" t="s">
        <v>269</v>
      </c>
      <c r="AZ126" s="50" t="s">
        <v>60</v>
      </c>
      <c r="BA126" s="47" t="s">
        <v>61</v>
      </c>
      <c r="BB126" s="50" t="s">
        <v>62</v>
      </c>
      <c r="BC126" s="50" t="s">
        <v>63</v>
      </c>
      <c r="BD126" s="47">
        <v>2</v>
      </c>
      <c r="BE126" s="47">
        <v>2</v>
      </c>
    </row>
    <row r="127" spans="1:57" x14ac:dyDescent="0.25">
      <c r="A127" s="47" t="str">
        <f>'[1]Prv-järjestys'!B181</f>
        <v>Kitee</v>
      </c>
      <c r="B127" s="16">
        <f>'[1]Prv-järjestys'!K181</f>
        <v>6456.8600000000006</v>
      </c>
      <c r="C127" s="17">
        <f>'[1]Prv-järjestys'!L181</f>
        <v>444.15</v>
      </c>
      <c r="D127" s="16">
        <f>'[1]Prv-järjestys'!M181</f>
        <v>0</v>
      </c>
      <c r="E127" s="16">
        <f>'[1]Prv-järjestys'!N181</f>
        <v>3015</v>
      </c>
      <c r="F127" s="15">
        <f>'[1]Prv-järjestys'!O181</f>
        <v>140.69999999999999</v>
      </c>
      <c r="G127" s="18">
        <f>'[1]Prv-järjestys'!P181</f>
        <v>3802</v>
      </c>
      <c r="H127" s="16">
        <f>'[1]Prv-järjestys'!Q181</f>
        <v>2830</v>
      </c>
      <c r="I127" s="15">
        <f>'[1]Prv-järjestys'!R181</f>
        <v>13673</v>
      </c>
      <c r="J127" s="19">
        <f>'[1]Prv-järjestys'!S181</f>
        <v>30361.71</v>
      </c>
      <c r="K127" s="16">
        <f>'[1]Prv-järjestys'!T181</f>
        <v>15338.6</v>
      </c>
      <c r="L127" s="17">
        <f>'[1]Prv-järjestys'!U181</f>
        <v>606.32000000000005</v>
      </c>
      <c r="M127" s="16">
        <f>'[1]Prv-järjestys'!V181</f>
        <v>0</v>
      </c>
      <c r="N127" s="17">
        <f>'[1]Prv-järjestys'!W181</f>
        <v>690.34</v>
      </c>
      <c r="O127" s="15">
        <f>'[1]Prv-järjestys'!X181</f>
        <v>3791.53</v>
      </c>
      <c r="P127" s="20">
        <f>'[1]Prv-järjestys'!Y181</f>
        <v>4007.75</v>
      </c>
      <c r="Q127" s="16">
        <f>'[1]Prv-järjestys'!Z181</f>
        <v>902.67</v>
      </c>
      <c r="R127" s="15">
        <f>'[1]Prv-järjestys'!AA181</f>
        <v>10670.976612141936</v>
      </c>
      <c r="S127" s="19">
        <f>'[1]Prv-järjestys'!AB181</f>
        <v>36008.18661214193</v>
      </c>
      <c r="T127" s="16">
        <f>'[1]Prv-järjestys'!AE181</f>
        <v>14100</v>
      </c>
      <c r="U127" s="17">
        <f>'[1]Prv-järjestys'!AF181</f>
        <v>0</v>
      </c>
      <c r="V127" s="16">
        <f>'[1]Prv-järjestys'!AG181</f>
        <v>0</v>
      </c>
      <c r="W127" s="17">
        <f>'[1]Prv-järjestys'!AH181</f>
        <v>1800</v>
      </c>
      <c r="X127" s="15">
        <f>'[1]Prv-järjestys'!AI181</f>
        <v>2650</v>
      </c>
      <c r="Y127" s="21">
        <f>'[1]Prv-järjestys'!AJ181</f>
        <v>2100</v>
      </c>
      <c r="Z127" s="16">
        <f>'[1]Prv-järjestys'!AK181</f>
        <v>1150</v>
      </c>
      <c r="AA127" s="15">
        <f>'[1]Prv-järjestys'!AL181</f>
        <v>0</v>
      </c>
      <c r="AB127" s="19">
        <f>'[1]Prv-järjestys'!AM181</f>
        <v>21800</v>
      </c>
      <c r="AC127" s="16">
        <f>'[1]Prv-järjestys'!AN181</f>
        <v>0</v>
      </c>
      <c r="AD127" s="16">
        <f>'[1]Prv-järjestys'!AO181</f>
        <v>0</v>
      </c>
      <c r="AE127" s="16">
        <f>'[1]Prv-järjestys'!AP181</f>
        <v>0</v>
      </c>
      <c r="AF127" s="17">
        <f>'[1]Prv-järjestys'!AQ181</f>
        <v>0</v>
      </c>
      <c r="AG127" s="15">
        <f>'[1]Prv-järjestys'!AR181</f>
        <v>0</v>
      </c>
      <c r="AH127" s="16">
        <f>'[1]Prv-järjestys'!AS181</f>
        <v>0</v>
      </c>
      <c r="AI127" s="16">
        <f>'[1]Prv-järjestys'!AT181</f>
        <v>0</v>
      </c>
      <c r="AJ127" s="15">
        <f>'[1]Prv-järjestys'!AU181</f>
        <v>0</v>
      </c>
      <c r="AK127" s="19">
        <f>'[1]Prv-järjestys'!AV181</f>
        <v>0</v>
      </c>
      <c r="AL127" s="15">
        <f>'[1]Prv-järjestys'!AW181</f>
        <v>35895.46</v>
      </c>
      <c r="AM127" s="15">
        <f>'[1]Prv-järjestys'!AX181</f>
        <v>1050.47</v>
      </c>
      <c r="AN127" s="15">
        <f>'[1]Prv-järjestys'!AY181</f>
        <v>0</v>
      </c>
      <c r="AO127" s="15">
        <f>'[1]Prv-järjestys'!AZ181</f>
        <v>5505.34</v>
      </c>
      <c r="AP127" s="15">
        <f>'[1]Prv-järjestys'!BA181</f>
        <v>6582.23</v>
      </c>
      <c r="AQ127" s="15">
        <f>'[1]Prv-järjestys'!BB181</f>
        <v>9909.75</v>
      </c>
      <c r="AR127" s="15">
        <f>'[1]Prv-järjestys'!BC181</f>
        <v>4882.67</v>
      </c>
      <c r="AS127" s="15">
        <f>'[1]Prv-järjestys'!BD181</f>
        <v>24343.976612141938</v>
      </c>
      <c r="AT127" s="19">
        <f>'[1]Prv-järjestys'!BE181</f>
        <v>88169.896612141936</v>
      </c>
      <c r="AU127" s="22">
        <f>'[1]Prv-järjestys'!BF181</f>
        <v>18.863905993183984</v>
      </c>
      <c r="AV127" s="55">
        <f>'[1]Prv-järjestys'!BG181</f>
        <v>4674</v>
      </c>
      <c r="AW127" s="48" t="str">
        <f>'[1]Prv-järjestys'!A181</f>
        <v>000303</v>
      </c>
      <c r="AX127" s="49"/>
      <c r="AY127" s="47"/>
      <c r="AZ127" s="50" t="s">
        <v>142</v>
      </c>
      <c r="BA127" s="47" t="s">
        <v>143</v>
      </c>
      <c r="BB127" s="50" t="s">
        <v>158</v>
      </c>
      <c r="BC127" s="50" t="s">
        <v>159</v>
      </c>
      <c r="BD127" s="47">
        <v>1</v>
      </c>
      <c r="BE127" s="47">
        <v>1</v>
      </c>
    </row>
    <row r="128" spans="1:57" x14ac:dyDescent="0.25">
      <c r="A128" s="47" t="str">
        <f>'[1]Prv-järjestys'!B132</f>
        <v>Kittilä</v>
      </c>
      <c r="B128" s="16">
        <f>'[1]Prv-järjestys'!K132</f>
        <v>1626.56</v>
      </c>
      <c r="C128" s="17">
        <f>'[1]Prv-järjestys'!L132</f>
        <v>0</v>
      </c>
      <c r="D128" s="16">
        <f>'[1]Prv-järjestys'!M132</f>
        <v>0</v>
      </c>
      <c r="E128" s="16">
        <f>'[1]Prv-järjestys'!N132</f>
        <v>130</v>
      </c>
      <c r="F128" s="15">
        <f>'[1]Prv-järjestys'!O132</f>
        <v>25</v>
      </c>
      <c r="G128" s="43">
        <f>'[1]Prv-järjestys'!P132</f>
        <v>0</v>
      </c>
      <c r="H128" s="16">
        <f>'[1]Prv-järjestys'!Q132</f>
        <v>370</v>
      </c>
      <c r="I128" s="15">
        <f>'[1]Prv-järjestys'!R132</f>
        <v>3454</v>
      </c>
      <c r="J128" s="19">
        <f>'[1]Prv-järjestys'!S132</f>
        <v>5605.5599999999995</v>
      </c>
      <c r="K128" s="16">
        <f>'[1]Prv-järjestys'!T132</f>
        <v>6910.71</v>
      </c>
      <c r="L128" s="17">
        <f>'[1]Prv-järjestys'!U132</f>
        <v>76.05</v>
      </c>
      <c r="M128" s="16">
        <f>'[1]Prv-järjestys'!V132</f>
        <v>0</v>
      </c>
      <c r="N128" s="17">
        <f>'[1]Prv-järjestys'!W132</f>
        <v>142.9</v>
      </c>
      <c r="O128" s="15">
        <f>'[1]Prv-järjestys'!X132</f>
        <v>191.8</v>
      </c>
      <c r="P128" s="43">
        <f>'[1]Prv-järjestys'!Y132</f>
        <v>82.1</v>
      </c>
      <c r="Q128" s="16">
        <f>'[1]Prv-järjestys'!Z132</f>
        <v>61.25</v>
      </c>
      <c r="R128" s="15">
        <f>'[1]Prv-järjestys'!AA132</f>
        <v>3075.816864656239</v>
      </c>
      <c r="S128" s="19">
        <f>'[1]Prv-järjestys'!AB132</f>
        <v>10540.626864656238</v>
      </c>
      <c r="T128" s="16">
        <f>'[1]Prv-järjestys'!AE132</f>
        <v>3500</v>
      </c>
      <c r="U128" s="17">
        <f>'[1]Prv-järjestys'!AF132</f>
        <v>0</v>
      </c>
      <c r="V128" s="16">
        <f>'[1]Prv-järjestys'!AG132</f>
        <v>0</v>
      </c>
      <c r="W128" s="17">
        <f>'[1]Prv-järjestys'!AH132</f>
        <v>600</v>
      </c>
      <c r="X128" s="15">
        <f>'[1]Prv-järjestys'!AI132</f>
        <v>7500</v>
      </c>
      <c r="Y128" s="43">
        <f>'[1]Prv-järjestys'!AJ132</f>
        <v>0</v>
      </c>
      <c r="Z128" s="16">
        <f>'[1]Prv-järjestys'!AK132</f>
        <v>0</v>
      </c>
      <c r="AA128" s="15">
        <f>'[1]Prv-järjestys'!AL132</f>
        <v>1000</v>
      </c>
      <c r="AB128" s="19">
        <f>'[1]Prv-järjestys'!AM132</f>
        <v>12600</v>
      </c>
      <c r="AC128" s="16">
        <f>'[1]Prv-järjestys'!AN132</f>
        <v>0</v>
      </c>
      <c r="AD128" s="16">
        <f>'[1]Prv-järjestys'!AO132</f>
        <v>0</v>
      </c>
      <c r="AE128" s="16">
        <f>'[1]Prv-järjestys'!AP132</f>
        <v>0</v>
      </c>
      <c r="AF128" s="17">
        <f>'[1]Prv-järjestys'!AQ132</f>
        <v>0</v>
      </c>
      <c r="AG128" s="15">
        <f>'[1]Prv-järjestys'!AR132</f>
        <v>0</v>
      </c>
      <c r="AH128" s="16">
        <f>'[1]Prv-järjestys'!AS132</f>
        <v>0</v>
      </c>
      <c r="AI128" s="16">
        <f>'[1]Prv-järjestys'!AT132</f>
        <v>0</v>
      </c>
      <c r="AJ128" s="15">
        <f>'[1]Prv-järjestys'!AU132</f>
        <v>0</v>
      </c>
      <c r="AK128" s="19">
        <f>'[1]Prv-järjestys'!AV132</f>
        <v>0</v>
      </c>
      <c r="AL128" s="15">
        <f>'[1]Prv-järjestys'!AW132</f>
        <v>12037.27</v>
      </c>
      <c r="AM128" s="15">
        <f>'[1]Prv-järjestys'!AX132</f>
        <v>76.05</v>
      </c>
      <c r="AN128" s="15">
        <f>'[1]Prv-järjestys'!AY132</f>
        <v>0</v>
      </c>
      <c r="AO128" s="15">
        <f>'[1]Prv-järjestys'!AZ132</f>
        <v>872.9</v>
      </c>
      <c r="AP128" s="15">
        <f>'[1]Prv-järjestys'!BA132</f>
        <v>7716.8</v>
      </c>
      <c r="AQ128" s="15">
        <f>'[1]Prv-järjestys'!BB132</f>
        <v>82.1</v>
      </c>
      <c r="AR128" s="15">
        <f>'[1]Prv-järjestys'!BC132</f>
        <v>431.25</v>
      </c>
      <c r="AS128" s="15">
        <f>'[1]Prv-järjestys'!BD132</f>
        <v>7529.816864656239</v>
      </c>
      <c r="AT128" s="19">
        <f>'[1]Prv-järjestys'!BE132</f>
        <v>28746.186864656236</v>
      </c>
      <c r="AU128" s="22">
        <f>'[1]Prv-järjestys'!BF132</f>
        <v>8.2532836246500825</v>
      </c>
      <c r="AV128" s="56">
        <f>'[1]Prv-järjestys'!BG132</f>
        <v>3483</v>
      </c>
      <c r="AW128" s="48" t="str">
        <f>'[1]Prv-järjestys'!A132</f>
        <v>000223</v>
      </c>
      <c r="AX128" s="49"/>
      <c r="AY128" s="47"/>
      <c r="AZ128" s="50" t="s">
        <v>121</v>
      </c>
      <c r="BA128" s="47" t="s">
        <v>122</v>
      </c>
      <c r="BB128" s="50" t="s">
        <v>125</v>
      </c>
      <c r="BC128" s="50" t="s">
        <v>126</v>
      </c>
      <c r="BD128" s="47">
        <v>2</v>
      </c>
      <c r="BE128" s="47">
        <v>1</v>
      </c>
    </row>
    <row r="129" spans="1:57" x14ac:dyDescent="0.25">
      <c r="A129" s="47" t="str">
        <f>'[1]Prv-järjestys'!B216</f>
        <v>Kiuruvesi</v>
      </c>
      <c r="B129" s="16">
        <f>'[1]Prv-järjestys'!K216</f>
        <v>8950.4900000000016</v>
      </c>
      <c r="C129" s="17">
        <f>'[1]Prv-järjestys'!L216</f>
        <v>855</v>
      </c>
      <c r="D129" s="16">
        <f>'[1]Prv-järjestys'!M216</f>
        <v>0</v>
      </c>
      <c r="E129" s="16">
        <f>'[1]Prv-järjestys'!N216</f>
        <v>895</v>
      </c>
      <c r="F129" s="15">
        <f>'[1]Prv-järjestys'!O216</f>
        <v>500</v>
      </c>
      <c r="G129" s="18">
        <f>'[1]Prv-järjestys'!P216</f>
        <v>2850</v>
      </c>
      <c r="H129" s="16">
        <f>'[1]Prv-järjestys'!Q216</f>
        <v>80</v>
      </c>
      <c r="I129" s="15">
        <f>'[1]Prv-järjestys'!R216</f>
        <v>9985</v>
      </c>
      <c r="J129" s="19">
        <f>'[1]Prv-järjestys'!S216</f>
        <v>24115.49</v>
      </c>
      <c r="K129" s="16">
        <f>'[1]Prv-järjestys'!T216</f>
        <v>34234.359999999993</v>
      </c>
      <c r="L129" s="17">
        <f>'[1]Prv-järjestys'!U216</f>
        <v>107.6</v>
      </c>
      <c r="M129" s="16">
        <f>'[1]Prv-järjestys'!V216</f>
        <v>0</v>
      </c>
      <c r="N129" s="17">
        <f>'[1]Prv-järjestys'!W216</f>
        <v>474.48</v>
      </c>
      <c r="O129" s="15">
        <f>'[1]Prv-järjestys'!X216</f>
        <v>164.25</v>
      </c>
      <c r="P129" s="20">
        <f>'[1]Prv-järjestys'!Y216</f>
        <v>252.98</v>
      </c>
      <c r="Q129" s="16">
        <f>'[1]Prv-järjestys'!Z216</f>
        <v>138.13999999999999</v>
      </c>
      <c r="R129" s="15">
        <f>'[1]Prv-järjestys'!AA216</f>
        <v>11459.08341511174</v>
      </c>
      <c r="S129" s="19">
        <f>'[1]Prv-järjestys'!AB216</f>
        <v>46830.893415111736</v>
      </c>
      <c r="T129" s="16">
        <f>'[1]Prv-järjestys'!AE216</f>
        <v>28000</v>
      </c>
      <c r="U129" s="17">
        <f>'[1]Prv-järjestys'!AF216</f>
        <v>0</v>
      </c>
      <c r="V129" s="16">
        <f>'[1]Prv-järjestys'!AG216</f>
        <v>0</v>
      </c>
      <c r="W129" s="17">
        <f>'[1]Prv-järjestys'!AH216</f>
        <v>1000</v>
      </c>
      <c r="X129" s="15">
        <f>'[1]Prv-järjestys'!AI216</f>
        <v>0</v>
      </c>
      <c r="Y129" s="21">
        <f>'[1]Prv-järjestys'!AJ216</f>
        <v>0</v>
      </c>
      <c r="Z129" s="16">
        <f>'[1]Prv-järjestys'!AK216</f>
        <v>0</v>
      </c>
      <c r="AA129" s="15">
        <f>'[1]Prv-järjestys'!AL216</f>
        <v>2000</v>
      </c>
      <c r="AB129" s="19">
        <f>'[1]Prv-järjestys'!AM216</f>
        <v>31000</v>
      </c>
      <c r="AC129" s="16">
        <f>'[1]Prv-järjestys'!AN216</f>
        <v>0</v>
      </c>
      <c r="AD129" s="16">
        <f>'[1]Prv-järjestys'!AO216</f>
        <v>0</v>
      </c>
      <c r="AE129" s="16">
        <f>'[1]Prv-järjestys'!AP216</f>
        <v>0</v>
      </c>
      <c r="AF129" s="17">
        <f>'[1]Prv-järjestys'!AQ216</f>
        <v>0</v>
      </c>
      <c r="AG129" s="15">
        <f>'[1]Prv-järjestys'!AR216</f>
        <v>0</v>
      </c>
      <c r="AH129" s="16">
        <f>'[1]Prv-järjestys'!AS216</f>
        <v>0</v>
      </c>
      <c r="AI129" s="16">
        <f>'[1]Prv-järjestys'!AT216</f>
        <v>0</v>
      </c>
      <c r="AJ129" s="15">
        <f>'[1]Prv-järjestys'!AU216</f>
        <v>0</v>
      </c>
      <c r="AK129" s="19">
        <f>'[1]Prv-järjestys'!AV216</f>
        <v>0</v>
      </c>
      <c r="AL129" s="15">
        <f>'[1]Prv-järjestys'!AW216</f>
        <v>71184.849999999991</v>
      </c>
      <c r="AM129" s="15">
        <f>'[1]Prv-järjestys'!AX216</f>
        <v>962.6</v>
      </c>
      <c r="AN129" s="15">
        <f>'[1]Prv-järjestys'!AY216</f>
        <v>0</v>
      </c>
      <c r="AO129" s="15">
        <f>'[1]Prv-järjestys'!AZ216</f>
        <v>2369.48</v>
      </c>
      <c r="AP129" s="15">
        <f>'[1]Prv-järjestys'!BA216</f>
        <v>664.25</v>
      </c>
      <c r="AQ129" s="15">
        <f>'[1]Prv-järjestys'!BB216</f>
        <v>3102.98</v>
      </c>
      <c r="AR129" s="15">
        <f>'[1]Prv-järjestys'!BC216</f>
        <v>218.14</v>
      </c>
      <c r="AS129" s="15">
        <f>'[1]Prv-järjestys'!BD216</f>
        <v>23444.083415111738</v>
      </c>
      <c r="AT129" s="19">
        <f>'[1]Prv-järjestys'!BE216</f>
        <v>101946.38341511172</v>
      </c>
      <c r="AU129" s="22">
        <f>'[1]Prv-järjestys'!BF216</f>
        <v>11.675032457067307</v>
      </c>
      <c r="AV129" s="55">
        <f>'[1]Prv-järjestys'!BG216</f>
        <v>8732</v>
      </c>
      <c r="AW129" s="48" t="str">
        <f>'[1]Prv-järjestys'!A216</f>
        <v>000368</v>
      </c>
      <c r="AX129" s="49"/>
      <c r="AY129" s="47"/>
      <c r="AZ129" s="50" t="s">
        <v>165</v>
      </c>
      <c r="BA129" s="47" t="s">
        <v>166</v>
      </c>
      <c r="BB129" s="50" t="s">
        <v>175</v>
      </c>
      <c r="BC129" s="50" t="s">
        <v>176</v>
      </c>
      <c r="BD129" s="47">
        <v>1</v>
      </c>
      <c r="BE129" s="47">
        <v>1</v>
      </c>
    </row>
    <row r="130" spans="1:57" x14ac:dyDescent="0.25">
      <c r="A130" s="47" t="str">
        <f>'[1]Prv-järjestys'!B31</f>
        <v>Kokemäki</v>
      </c>
      <c r="B130" s="16">
        <f>'[1]Prv-järjestys'!K31</f>
        <v>2626.7400000000002</v>
      </c>
      <c r="C130" s="17">
        <f>'[1]Prv-järjestys'!L31</f>
        <v>9772.7999999999993</v>
      </c>
      <c r="D130" s="16">
        <f>'[1]Prv-järjestys'!M31</f>
        <v>0</v>
      </c>
      <c r="E130" s="16">
        <f>'[1]Prv-järjestys'!N31</f>
        <v>580</v>
      </c>
      <c r="F130" s="15">
        <f>'[1]Prv-järjestys'!O31</f>
        <v>515</v>
      </c>
      <c r="G130" s="18">
        <f>'[1]Prv-järjestys'!P31</f>
        <v>685</v>
      </c>
      <c r="H130" s="16">
        <f>'[1]Prv-järjestys'!Q31</f>
        <v>880</v>
      </c>
      <c r="I130" s="15">
        <f>'[1]Prv-järjestys'!R31</f>
        <v>7053</v>
      </c>
      <c r="J130" s="19">
        <f>'[1]Prv-järjestys'!S31</f>
        <v>22112.54</v>
      </c>
      <c r="K130" s="16">
        <f>'[1]Prv-järjestys'!T31</f>
        <v>6229.8200000000015</v>
      </c>
      <c r="L130" s="17">
        <f>'[1]Prv-järjestys'!U31</f>
        <v>4900.49</v>
      </c>
      <c r="M130" s="16">
        <f>'[1]Prv-järjestys'!V31</f>
        <v>0</v>
      </c>
      <c r="N130" s="17">
        <f>'[1]Prv-järjestys'!W31</f>
        <v>373.27</v>
      </c>
      <c r="O130" s="15">
        <f>'[1]Prv-järjestys'!X31</f>
        <v>4531.7999999999993</v>
      </c>
      <c r="P130" s="20">
        <f>'[1]Prv-järjestys'!Y31</f>
        <v>350</v>
      </c>
      <c r="Q130" s="16">
        <f>'[1]Prv-järjestys'!Z31</f>
        <v>246.8</v>
      </c>
      <c r="R130" s="15">
        <f>'[1]Prv-järjestys'!AA31</f>
        <v>1796.6687950792023</v>
      </c>
      <c r="S130" s="19">
        <f>'[1]Prv-järjestys'!AB31</f>
        <v>18428.848795079204</v>
      </c>
      <c r="T130" s="16">
        <f>'[1]Prv-järjestys'!AE31</f>
        <v>5610</v>
      </c>
      <c r="U130" s="17">
        <f>'[1]Prv-järjestys'!AF31</f>
        <v>8415</v>
      </c>
      <c r="V130" s="16">
        <f>'[1]Prv-järjestys'!AG31</f>
        <v>0</v>
      </c>
      <c r="W130" s="17">
        <f>'[1]Prv-järjestys'!AH31</f>
        <v>935</v>
      </c>
      <c r="X130" s="15">
        <f>'[1]Prv-järjestys'!AI31</f>
        <v>3740</v>
      </c>
      <c r="Y130" s="21">
        <f>'[1]Prv-järjestys'!AJ31</f>
        <v>0</v>
      </c>
      <c r="Z130" s="16">
        <f>'[1]Prv-järjestys'!AK31</f>
        <v>0</v>
      </c>
      <c r="AA130" s="15">
        <f>'[1]Prv-järjestys'!AL31</f>
        <v>4000</v>
      </c>
      <c r="AB130" s="19">
        <f>'[1]Prv-järjestys'!AM31</f>
        <v>22700</v>
      </c>
      <c r="AC130" s="16">
        <f>'[1]Prv-järjestys'!AN31</f>
        <v>0</v>
      </c>
      <c r="AD130" s="16">
        <f>'[1]Prv-järjestys'!AO31</f>
        <v>0</v>
      </c>
      <c r="AE130" s="16">
        <f>'[1]Prv-järjestys'!AP31</f>
        <v>0</v>
      </c>
      <c r="AF130" s="17">
        <f>'[1]Prv-järjestys'!AQ31</f>
        <v>0</v>
      </c>
      <c r="AG130" s="15">
        <f>'[1]Prv-järjestys'!AR31</f>
        <v>0</v>
      </c>
      <c r="AH130" s="16">
        <f>'[1]Prv-järjestys'!AS31</f>
        <v>0</v>
      </c>
      <c r="AI130" s="16">
        <f>'[1]Prv-järjestys'!AT31</f>
        <v>0</v>
      </c>
      <c r="AJ130" s="15">
        <f>'[1]Prv-järjestys'!AU31</f>
        <v>0</v>
      </c>
      <c r="AK130" s="19">
        <f>'[1]Prv-järjestys'!AV31</f>
        <v>0</v>
      </c>
      <c r="AL130" s="15">
        <f>'[1]Prv-järjestys'!AW31</f>
        <v>14466.560000000001</v>
      </c>
      <c r="AM130" s="15">
        <f>'[1]Prv-järjestys'!AX31</f>
        <v>23088.29</v>
      </c>
      <c r="AN130" s="15">
        <f>'[1]Prv-järjestys'!AY31</f>
        <v>0</v>
      </c>
      <c r="AO130" s="15">
        <f>'[1]Prv-järjestys'!AZ31</f>
        <v>1888.27</v>
      </c>
      <c r="AP130" s="15">
        <f>'[1]Prv-järjestys'!BA31</f>
        <v>8786.7999999999993</v>
      </c>
      <c r="AQ130" s="15">
        <f>'[1]Prv-järjestys'!BB31</f>
        <v>1035</v>
      </c>
      <c r="AR130" s="15">
        <f>'[1]Prv-järjestys'!BC31</f>
        <v>1126.8</v>
      </c>
      <c r="AS130" s="15">
        <f>'[1]Prv-järjestys'!BD31</f>
        <v>12849.668795079202</v>
      </c>
      <c r="AT130" s="19">
        <f>'[1]Prv-järjestys'!BE31</f>
        <v>63241.388795079205</v>
      </c>
      <c r="AU130" s="22">
        <f>'[1]Prv-järjestys'!BF31</f>
        <v>10.323439241769377</v>
      </c>
      <c r="AV130" s="55">
        <f>'[1]Prv-järjestys'!BG31</f>
        <v>6126</v>
      </c>
      <c r="AW130" s="48" t="str">
        <f>'[1]Prv-järjestys'!A31</f>
        <v>000056</v>
      </c>
      <c r="AX130" s="49"/>
      <c r="AY130" s="47"/>
      <c r="AZ130" s="50" t="s">
        <v>85</v>
      </c>
      <c r="BA130" s="47" t="s">
        <v>86</v>
      </c>
      <c r="BB130" s="50" t="s">
        <v>89</v>
      </c>
      <c r="BC130" s="50" t="s">
        <v>90</v>
      </c>
      <c r="BD130" s="47">
        <v>1</v>
      </c>
      <c r="BE130" s="47">
        <v>1</v>
      </c>
    </row>
    <row r="131" spans="1:57" x14ac:dyDescent="0.25">
      <c r="A131" s="47" t="str">
        <f>'[1]Prv-järjestys'!B133</f>
        <v>Kokkolan suom.srk.</v>
      </c>
      <c r="B131" s="16">
        <f>'[1]Prv-järjestys'!K133</f>
        <v>18306.139999999996</v>
      </c>
      <c r="C131" s="17">
        <f>'[1]Prv-järjestys'!L133</f>
        <v>50131.5</v>
      </c>
      <c r="D131" s="16">
        <f>'[1]Prv-järjestys'!M133</f>
        <v>0</v>
      </c>
      <c r="E131" s="16">
        <f>'[1]Prv-järjestys'!N133</f>
        <v>3191.89</v>
      </c>
      <c r="F131" s="15">
        <f>'[1]Prv-järjestys'!O133</f>
        <v>28132.55</v>
      </c>
      <c r="G131" s="18">
        <f>'[1]Prv-järjestys'!P133</f>
        <v>1500</v>
      </c>
      <c r="H131" s="16">
        <f>'[1]Prv-järjestys'!Q133</f>
        <v>4285</v>
      </c>
      <c r="I131" s="15">
        <f>'[1]Prv-järjestys'!R133</f>
        <v>24975</v>
      </c>
      <c r="J131" s="19">
        <f>'[1]Prv-järjestys'!S133</f>
        <v>130522.08</v>
      </c>
      <c r="K131" s="16">
        <f>'[1]Prv-järjestys'!T133</f>
        <v>37170.090000000004</v>
      </c>
      <c r="L131" s="17">
        <f>'[1]Prv-järjestys'!U133</f>
        <v>4311.47</v>
      </c>
      <c r="M131" s="16">
        <f>'[1]Prv-järjestys'!V133</f>
        <v>0</v>
      </c>
      <c r="N131" s="17">
        <f>'[1]Prv-järjestys'!W133</f>
        <v>5504.45</v>
      </c>
      <c r="O131" s="15">
        <f>'[1]Prv-järjestys'!X133</f>
        <v>13052.62</v>
      </c>
      <c r="P131" s="20">
        <f>'[1]Prv-järjestys'!Y133</f>
        <v>1909.35</v>
      </c>
      <c r="Q131" s="16">
        <f>'[1]Prv-järjestys'!Z133</f>
        <v>2292.59</v>
      </c>
      <c r="R131" s="15">
        <f>'[1]Prv-järjestys'!AA133</f>
        <v>9842.3251307383071</v>
      </c>
      <c r="S131" s="19">
        <f>'[1]Prv-järjestys'!AB133</f>
        <v>74082.89513073831</v>
      </c>
      <c r="T131" s="16">
        <f>'[1]Prv-järjestys'!AE133</f>
        <v>35505</v>
      </c>
      <c r="U131" s="17">
        <f>'[1]Prv-järjestys'!AF133</f>
        <v>27545</v>
      </c>
      <c r="V131" s="16">
        <f>'[1]Prv-järjestys'!AG133</f>
        <v>0</v>
      </c>
      <c r="W131" s="17">
        <f>'[1]Prv-järjestys'!AH133</f>
        <v>6715</v>
      </c>
      <c r="X131" s="15">
        <f>'[1]Prv-järjestys'!AI133</f>
        <v>22285</v>
      </c>
      <c r="Y131" s="21">
        <f>'[1]Prv-järjestys'!AJ133</f>
        <v>6300</v>
      </c>
      <c r="Z131" s="16">
        <f>'[1]Prv-järjestys'!AK133</f>
        <v>6440</v>
      </c>
      <c r="AA131" s="15">
        <f>'[1]Prv-järjestys'!AL133</f>
        <v>14000</v>
      </c>
      <c r="AB131" s="19">
        <f>'[1]Prv-järjestys'!AM133</f>
        <v>118790</v>
      </c>
      <c r="AC131" s="16">
        <f>'[1]Prv-järjestys'!AN133</f>
        <v>0</v>
      </c>
      <c r="AD131" s="16">
        <f>'[1]Prv-järjestys'!AO133</f>
        <v>0</v>
      </c>
      <c r="AE131" s="16">
        <f>'[1]Prv-järjestys'!AP133</f>
        <v>0</v>
      </c>
      <c r="AF131" s="17">
        <f>'[1]Prv-järjestys'!AQ133</f>
        <v>0</v>
      </c>
      <c r="AG131" s="15">
        <f>'[1]Prv-järjestys'!AR133</f>
        <v>0</v>
      </c>
      <c r="AH131" s="16">
        <f>'[1]Prv-järjestys'!AS133</f>
        <v>0</v>
      </c>
      <c r="AI131" s="16">
        <f>'[1]Prv-järjestys'!AT133</f>
        <v>0</v>
      </c>
      <c r="AJ131" s="15">
        <f>'[1]Prv-järjestys'!AU133</f>
        <v>745.25</v>
      </c>
      <c r="AK131" s="19">
        <f>'[1]Prv-järjestys'!AV133</f>
        <v>745.25</v>
      </c>
      <c r="AL131" s="15">
        <f>'[1]Prv-järjestys'!AW133</f>
        <v>90981.23</v>
      </c>
      <c r="AM131" s="15">
        <f>'[1]Prv-järjestys'!AX133</f>
        <v>81987.97</v>
      </c>
      <c r="AN131" s="15">
        <f>'[1]Prv-järjestys'!AY133</f>
        <v>0</v>
      </c>
      <c r="AO131" s="15">
        <f>'[1]Prv-järjestys'!AZ133</f>
        <v>15411.34</v>
      </c>
      <c r="AP131" s="15">
        <f>'[1]Prv-järjestys'!BA133</f>
        <v>63470.17</v>
      </c>
      <c r="AQ131" s="15">
        <f>'[1]Prv-järjestys'!BB133</f>
        <v>9709.35</v>
      </c>
      <c r="AR131" s="15">
        <f>'[1]Prv-järjestys'!BC133</f>
        <v>13017.59</v>
      </c>
      <c r="AS131" s="15">
        <f>'[1]Prv-järjestys'!BD133</f>
        <v>49562.575130738303</v>
      </c>
      <c r="AT131" s="19">
        <f>'[1]Prv-järjestys'!BE133</f>
        <v>324140.22513073834</v>
      </c>
      <c r="AU131" s="22">
        <f>'[1]Prv-järjestys'!BF133</f>
        <v>35.363323710532221</v>
      </c>
      <c r="AV131" s="55">
        <f>'[1]Prv-järjestys'!BG133</f>
        <v>9166</v>
      </c>
      <c r="AW131" s="48" t="str">
        <f>'[1]Prv-järjestys'!A133</f>
        <v>000224</v>
      </c>
      <c r="AX131" s="49" t="s">
        <v>138</v>
      </c>
      <c r="AY131" s="47" t="s">
        <v>139</v>
      </c>
      <c r="AZ131" s="50" t="s">
        <v>121</v>
      </c>
      <c r="BA131" s="47" t="s">
        <v>122</v>
      </c>
      <c r="BB131" s="50" t="s">
        <v>129</v>
      </c>
      <c r="BC131" s="50" t="s">
        <v>130</v>
      </c>
      <c r="BD131" s="47">
        <v>1</v>
      </c>
      <c r="BE131" s="47">
        <v>2</v>
      </c>
    </row>
    <row r="132" spans="1:57" x14ac:dyDescent="0.25">
      <c r="A132" s="47" t="str">
        <f>'[1]Prv-järjestys'!B134</f>
        <v>Kolari</v>
      </c>
      <c r="B132" s="16">
        <f>'[1]Prv-järjestys'!K134</f>
        <v>1896.48</v>
      </c>
      <c r="C132" s="17">
        <f>'[1]Prv-järjestys'!L134</f>
        <v>0</v>
      </c>
      <c r="D132" s="16">
        <f>'[1]Prv-järjestys'!M134</f>
        <v>0</v>
      </c>
      <c r="E132" s="16">
        <f>'[1]Prv-järjestys'!N134</f>
        <v>0</v>
      </c>
      <c r="F132" s="15">
        <f>'[1]Prv-järjestys'!O134</f>
        <v>0</v>
      </c>
      <c r="G132" s="43">
        <f>'[1]Prv-järjestys'!P134</f>
        <v>0</v>
      </c>
      <c r="H132" s="16">
        <f>'[1]Prv-järjestys'!Q134</f>
        <v>0</v>
      </c>
      <c r="I132" s="15">
        <f>'[1]Prv-järjestys'!R134</f>
        <v>3467</v>
      </c>
      <c r="J132" s="19">
        <f>'[1]Prv-järjestys'!S134</f>
        <v>5363.48</v>
      </c>
      <c r="K132" s="16">
        <f>'[1]Prv-järjestys'!T134</f>
        <v>3174.5400000000004</v>
      </c>
      <c r="L132" s="17">
        <f>'[1]Prv-järjestys'!U134</f>
        <v>25.95</v>
      </c>
      <c r="M132" s="16">
        <f>'[1]Prv-järjestys'!V134</f>
        <v>0</v>
      </c>
      <c r="N132" s="17">
        <f>'[1]Prv-järjestys'!W134</f>
        <v>63.05</v>
      </c>
      <c r="O132" s="15">
        <f>'[1]Prv-järjestys'!X134</f>
        <v>53.75</v>
      </c>
      <c r="P132" s="43">
        <f>'[1]Prv-järjestys'!Y134</f>
        <v>9.6</v>
      </c>
      <c r="Q132" s="16">
        <f>'[1]Prv-järjestys'!Z134</f>
        <v>58.6</v>
      </c>
      <c r="R132" s="15">
        <f>'[1]Prv-järjestys'!AA134</f>
        <v>3267.9723281692768</v>
      </c>
      <c r="S132" s="19">
        <f>'[1]Prv-järjestys'!AB134</f>
        <v>6653.4623281692766</v>
      </c>
      <c r="T132" s="16">
        <f>'[1]Prv-järjestys'!AE134</f>
        <v>6000</v>
      </c>
      <c r="U132" s="17">
        <f>'[1]Prv-järjestys'!AF134</f>
        <v>0</v>
      </c>
      <c r="V132" s="16">
        <f>'[1]Prv-järjestys'!AG134</f>
        <v>0</v>
      </c>
      <c r="W132" s="17">
        <f>'[1]Prv-järjestys'!AH134</f>
        <v>100</v>
      </c>
      <c r="X132" s="15">
        <f>'[1]Prv-järjestys'!AI134</f>
        <v>0</v>
      </c>
      <c r="Y132" s="43">
        <f>'[1]Prv-järjestys'!AJ134</f>
        <v>0</v>
      </c>
      <c r="Z132" s="16">
        <f>'[1]Prv-järjestys'!AK134</f>
        <v>0</v>
      </c>
      <c r="AA132" s="15">
        <f>'[1]Prv-järjestys'!AL134</f>
        <v>1000</v>
      </c>
      <c r="AB132" s="19">
        <f>'[1]Prv-järjestys'!AM134</f>
        <v>7100</v>
      </c>
      <c r="AC132" s="16">
        <f>'[1]Prv-järjestys'!AN134</f>
        <v>0</v>
      </c>
      <c r="AD132" s="16">
        <f>'[1]Prv-järjestys'!AO134</f>
        <v>0</v>
      </c>
      <c r="AE132" s="16">
        <f>'[1]Prv-järjestys'!AP134</f>
        <v>0</v>
      </c>
      <c r="AF132" s="17">
        <f>'[1]Prv-järjestys'!AQ134</f>
        <v>0</v>
      </c>
      <c r="AG132" s="15">
        <f>'[1]Prv-järjestys'!AR134</f>
        <v>0</v>
      </c>
      <c r="AH132" s="16">
        <f>'[1]Prv-järjestys'!AS134</f>
        <v>0</v>
      </c>
      <c r="AI132" s="16">
        <f>'[1]Prv-järjestys'!AT134</f>
        <v>0</v>
      </c>
      <c r="AJ132" s="15">
        <f>'[1]Prv-järjestys'!AU134</f>
        <v>0</v>
      </c>
      <c r="AK132" s="19">
        <f>'[1]Prv-järjestys'!AV134</f>
        <v>0</v>
      </c>
      <c r="AL132" s="15">
        <f>'[1]Prv-järjestys'!AW134</f>
        <v>11071.02</v>
      </c>
      <c r="AM132" s="15">
        <f>'[1]Prv-järjestys'!AX134</f>
        <v>25.95</v>
      </c>
      <c r="AN132" s="15">
        <f>'[1]Prv-järjestys'!AY134</f>
        <v>0</v>
      </c>
      <c r="AO132" s="15">
        <f>'[1]Prv-järjestys'!AZ134</f>
        <v>163.05000000000001</v>
      </c>
      <c r="AP132" s="15">
        <f>'[1]Prv-järjestys'!BA134</f>
        <v>53.75</v>
      </c>
      <c r="AQ132" s="15">
        <f>'[1]Prv-järjestys'!BB134</f>
        <v>9.6</v>
      </c>
      <c r="AR132" s="15">
        <f>'[1]Prv-järjestys'!BC134</f>
        <v>58.6</v>
      </c>
      <c r="AS132" s="15">
        <f>'[1]Prv-järjestys'!BD134</f>
        <v>7734.9723281692768</v>
      </c>
      <c r="AT132" s="19">
        <f>'[1]Prv-järjestys'!BE134</f>
        <v>19116.94232816928</v>
      </c>
      <c r="AU132" s="22">
        <f>'[1]Prv-järjestys'!BF134</f>
        <v>1.2476793061068581</v>
      </c>
      <c r="AV132" s="56">
        <f>'[1]Prv-järjestys'!BG134</f>
        <v>15322</v>
      </c>
      <c r="AW132" s="48" t="str">
        <f>'[1]Prv-järjestys'!A134</f>
        <v>000225</v>
      </c>
      <c r="AX132" s="49"/>
      <c r="AY132" s="47"/>
      <c r="AZ132" s="50" t="s">
        <v>121</v>
      </c>
      <c r="BA132" s="47" t="s">
        <v>122</v>
      </c>
      <c r="BB132" s="50" t="s">
        <v>125</v>
      </c>
      <c r="BC132" s="50" t="s">
        <v>126</v>
      </c>
      <c r="BD132" s="47">
        <v>2</v>
      </c>
      <c r="BE132" s="47">
        <v>1</v>
      </c>
    </row>
    <row r="133" spans="1:57" x14ac:dyDescent="0.25">
      <c r="A133" s="47" t="str">
        <f>'[1]Prv-järjestys'!B217</f>
        <v>Konnevesi</v>
      </c>
      <c r="B133" s="16">
        <f>'[1]Prv-järjestys'!K217</f>
        <v>3809.15</v>
      </c>
      <c r="C133" s="17">
        <f>'[1]Prv-järjestys'!L217</f>
        <v>225</v>
      </c>
      <c r="D133" s="16">
        <f>'[1]Prv-järjestys'!M217</f>
        <v>0</v>
      </c>
      <c r="E133" s="16">
        <f>'[1]Prv-järjestys'!N217</f>
        <v>1130</v>
      </c>
      <c r="F133" s="15">
        <f>'[1]Prv-järjestys'!O217</f>
        <v>945</v>
      </c>
      <c r="G133" s="18">
        <f>'[1]Prv-järjestys'!P217</f>
        <v>640</v>
      </c>
      <c r="H133" s="16">
        <f>'[1]Prv-järjestys'!Q217</f>
        <v>40</v>
      </c>
      <c r="I133" s="15">
        <f>'[1]Prv-järjestys'!R217</f>
        <v>3612</v>
      </c>
      <c r="J133" s="19">
        <f>'[1]Prv-järjestys'!S217</f>
        <v>10401.15</v>
      </c>
      <c r="K133" s="16">
        <f>'[1]Prv-järjestys'!T217</f>
        <v>1789.5</v>
      </c>
      <c r="L133" s="17">
        <f>'[1]Prv-järjestys'!U217</f>
        <v>59.53</v>
      </c>
      <c r="M133" s="16">
        <f>'[1]Prv-järjestys'!V217</f>
        <v>0</v>
      </c>
      <c r="N133" s="17">
        <f>'[1]Prv-järjestys'!W217</f>
        <v>51.65</v>
      </c>
      <c r="O133" s="15">
        <f>'[1]Prv-järjestys'!X217</f>
        <v>34.4</v>
      </c>
      <c r="P133" s="20">
        <f>'[1]Prv-järjestys'!Y217</f>
        <v>48.75</v>
      </c>
      <c r="Q133" s="16">
        <f>'[1]Prv-järjestys'!Z217</f>
        <v>26.85</v>
      </c>
      <c r="R133" s="15">
        <f>'[1]Prv-järjestys'!AA217</f>
        <v>2293.6875572259132</v>
      </c>
      <c r="S133" s="19">
        <f>'[1]Prv-järjestys'!AB217</f>
        <v>4304.3675572259135</v>
      </c>
      <c r="T133" s="16">
        <f>'[1]Prv-järjestys'!AE217</f>
        <v>3500</v>
      </c>
      <c r="U133" s="17">
        <f>'[1]Prv-järjestys'!AF217</f>
        <v>0</v>
      </c>
      <c r="V133" s="16">
        <f>'[1]Prv-järjestys'!AG217</f>
        <v>0</v>
      </c>
      <c r="W133" s="17">
        <f>'[1]Prv-järjestys'!AH217</f>
        <v>0</v>
      </c>
      <c r="X133" s="15">
        <f>'[1]Prv-järjestys'!AI217</f>
        <v>0</v>
      </c>
      <c r="Y133" s="21">
        <f>'[1]Prv-järjestys'!AJ217</f>
        <v>0</v>
      </c>
      <c r="Z133" s="16">
        <f>'[1]Prv-järjestys'!AK217</f>
        <v>0</v>
      </c>
      <c r="AA133" s="15">
        <f>'[1]Prv-järjestys'!AL217</f>
        <v>0</v>
      </c>
      <c r="AB133" s="19">
        <f>'[1]Prv-järjestys'!AM217</f>
        <v>3500</v>
      </c>
      <c r="AC133" s="16">
        <f>'[1]Prv-järjestys'!AN217</f>
        <v>0</v>
      </c>
      <c r="AD133" s="16">
        <f>'[1]Prv-järjestys'!AO217</f>
        <v>0</v>
      </c>
      <c r="AE133" s="16">
        <f>'[1]Prv-järjestys'!AP217</f>
        <v>0</v>
      </c>
      <c r="AF133" s="17">
        <f>'[1]Prv-järjestys'!AQ217</f>
        <v>0</v>
      </c>
      <c r="AG133" s="15">
        <f>'[1]Prv-järjestys'!AR217</f>
        <v>0</v>
      </c>
      <c r="AH133" s="16">
        <f>'[1]Prv-järjestys'!AS217</f>
        <v>0</v>
      </c>
      <c r="AI133" s="16">
        <f>'[1]Prv-järjestys'!AT217</f>
        <v>0</v>
      </c>
      <c r="AJ133" s="15">
        <f>'[1]Prv-järjestys'!AU217</f>
        <v>0</v>
      </c>
      <c r="AK133" s="19">
        <f>'[1]Prv-järjestys'!AV217</f>
        <v>0</v>
      </c>
      <c r="AL133" s="15">
        <f>'[1]Prv-järjestys'!AW217</f>
        <v>9098.65</v>
      </c>
      <c r="AM133" s="15">
        <f>'[1]Prv-järjestys'!AX217</f>
        <v>284.52999999999997</v>
      </c>
      <c r="AN133" s="15">
        <f>'[1]Prv-järjestys'!AY217</f>
        <v>0</v>
      </c>
      <c r="AO133" s="15">
        <f>'[1]Prv-järjestys'!AZ217</f>
        <v>1181.6500000000001</v>
      </c>
      <c r="AP133" s="15">
        <f>'[1]Prv-järjestys'!BA217</f>
        <v>979.4</v>
      </c>
      <c r="AQ133" s="15">
        <f>'[1]Prv-järjestys'!BB217</f>
        <v>688.75</v>
      </c>
      <c r="AR133" s="15">
        <f>'[1]Prv-järjestys'!BC217</f>
        <v>66.849999999999994</v>
      </c>
      <c r="AS133" s="15">
        <f>'[1]Prv-järjestys'!BD217</f>
        <v>5905.6875572259132</v>
      </c>
      <c r="AT133" s="19">
        <f>'[1]Prv-järjestys'!BE217</f>
        <v>18205.517557225914</v>
      </c>
      <c r="AU133" s="22">
        <f>'[1]Prv-järjestys'!BF217</f>
        <v>1.2165397632626738</v>
      </c>
      <c r="AV133" s="55">
        <f>'[1]Prv-järjestys'!BG217</f>
        <v>14965</v>
      </c>
      <c r="AW133" s="48" t="str">
        <f>'[1]Prv-järjestys'!A217</f>
        <v>000369</v>
      </c>
      <c r="AX133" s="49"/>
      <c r="AY133" s="47"/>
      <c r="AZ133" s="50" t="s">
        <v>165</v>
      </c>
      <c r="BA133" s="47" t="s">
        <v>166</v>
      </c>
      <c r="BB133" s="50" t="s">
        <v>169</v>
      </c>
      <c r="BC133" s="50" t="s">
        <v>170</v>
      </c>
      <c r="BD133" s="47">
        <v>2</v>
      </c>
      <c r="BE133" s="47">
        <v>1</v>
      </c>
    </row>
    <row r="134" spans="1:57" x14ac:dyDescent="0.25">
      <c r="A134" s="47" t="str">
        <f>'[1]Prv-järjestys'!B218</f>
        <v>Kontiolahti</v>
      </c>
      <c r="B134" s="16">
        <f>'[1]Prv-järjestys'!K218</f>
        <v>8039.22</v>
      </c>
      <c r="C134" s="17">
        <f>'[1]Prv-järjestys'!L218</f>
        <v>0</v>
      </c>
      <c r="D134" s="16">
        <f>'[1]Prv-järjestys'!M218</f>
        <v>0</v>
      </c>
      <c r="E134" s="16">
        <f>'[1]Prv-järjestys'!N218</f>
        <v>820</v>
      </c>
      <c r="F134" s="15">
        <f>'[1]Prv-järjestys'!O218</f>
        <v>5780.34</v>
      </c>
      <c r="G134" s="18">
        <f>'[1]Prv-järjestys'!P218</f>
        <v>1080</v>
      </c>
      <c r="H134" s="16">
        <f>'[1]Prv-järjestys'!Q218</f>
        <v>5600</v>
      </c>
      <c r="I134" s="15">
        <f>'[1]Prv-järjestys'!R218</f>
        <v>17473.97</v>
      </c>
      <c r="J134" s="19">
        <f>'[1]Prv-järjestys'!S218</f>
        <v>38793.53</v>
      </c>
      <c r="K134" s="16">
        <f>'[1]Prv-järjestys'!T218</f>
        <v>8232.01</v>
      </c>
      <c r="L134" s="17">
        <f>'[1]Prv-järjestys'!U218</f>
        <v>301.92</v>
      </c>
      <c r="M134" s="16">
        <f>'[1]Prv-järjestys'!V218</f>
        <v>0</v>
      </c>
      <c r="N134" s="17">
        <f>'[1]Prv-järjestys'!W218</f>
        <v>2021.64</v>
      </c>
      <c r="O134" s="15">
        <f>'[1]Prv-järjestys'!X218</f>
        <v>5897.04</v>
      </c>
      <c r="P134" s="20">
        <f>'[1]Prv-järjestys'!Y218</f>
        <v>1287.75</v>
      </c>
      <c r="Q134" s="16">
        <f>'[1]Prv-järjestys'!Z218</f>
        <v>295.67</v>
      </c>
      <c r="R134" s="15">
        <f>'[1]Prv-järjestys'!AA218</f>
        <v>5696.3372152248339</v>
      </c>
      <c r="S134" s="19">
        <f>'[1]Prv-järjestys'!AB218</f>
        <v>23732.367215224833</v>
      </c>
      <c r="T134" s="16">
        <f>'[1]Prv-järjestys'!AE218</f>
        <v>25000</v>
      </c>
      <c r="U134" s="17">
        <f>'[1]Prv-järjestys'!AF218</f>
        <v>0</v>
      </c>
      <c r="V134" s="16">
        <f>'[1]Prv-järjestys'!AG218</f>
        <v>0</v>
      </c>
      <c r="W134" s="17">
        <f>'[1]Prv-järjestys'!AH218</f>
        <v>1000</v>
      </c>
      <c r="X134" s="15">
        <f>'[1]Prv-järjestys'!AI218</f>
        <v>18000</v>
      </c>
      <c r="Y134" s="21">
        <f>'[1]Prv-järjestys'!AJ218</f>
        <v>0</v>
      </c>
      <c r="Z134" s="16">
        <f>'[1]Prv-järjestys'!AK218</f>
        <v>1000</v>
      </c>
      <c r="AA134" s="15">
        <f>'[1]Prv-järjestys'!AL218</f>
        <v>10000</v>
      </c>
      <c r="AB134" s="19">
        <f>'[1]Prv-järjestys'!AM218</f>
        <v>55000</v>
      </c>
      <c r="AC134" s="16">
        <f>'[1]Prv-järjestys'!AN218</f>
        <v>0</v>
      </c>
      <c r="AD134" s="16">
        <f>'[1]Prv-järjestys'!AO218</f>
        <v>0</v>
      </c>
      <c r="AE134" s="16">
        <f>'[1]Prv-järjestys'!AP218</f>
        <v>0</v>
      </c>
      <c r="AF134" s="17">
        <f>'[1]Prv-järjestys'!AQ218</f>
        <v>0</v>
      </c>
      <c r="AG134" s="15">
        <f>'[1]Prv-järjestys'!AR218</f>
        <v>0</v>
      </c>
      <c r="AH134" s="16">
        <f>'[1]Prv-järjestys'!AS218</f>
        <v>0</v>
      </c>
      <c r="AI134" s="16">
        <f>'[1]Prv-järjestys'!AT218</f>
        <v>0</v>
      </c>
      <c r="AJ134" s="15">
        <f>'[1]Prv-järjestys'!AU218</f>
        <v>0</v>
      </c>
      <c r="AK134" s="19">
        <f>'[1]Prv-järjestys'!AV218</f>
        <v>0</v>
      </c>
      <c r="AL134" s="15">
        <f>'[1]Prv-järjestys'!AW218</f>
        <v>41271.229999999996</v>
      </c>
      <c r="AM134" s="15">
        <f>'[1]Prv-järjestys'!AX218</f>
        <v>301.92</v>
      </c>
      <c r="AN134" s="15">
        <f>'[1]Prv-järjestys'!AY218</f>
        <v>0</v>
      </c>
      <c r="AO134" s="15">
        <f>'[1]Prv-järjestys'!AZ218</f>
        <v>3841.6400000000003</v>
      </c>
      <c r="AP134" s="15">
        <f>'[1]Prv-järjestys'!BA218</f>
        <v>29677.38</v>
      </c>
      <c r="AQ134" s="15">
        <f>'[1]Prv-järjestys'!BB218</f>
        <v>2367.75</v>
      </c>
      <c r="AR134" s="15">
        <f>'[1]Prv-järjestys'!BC218</f>
        <v>6895.67</v>
      </c>
      <c r="AS134" s="15">
        <f>'[1]Prv-järjestys'!BD218</f>
        <v>33170.307215224835</v>
      </c>
      <c r="AT134" s="19">
        <f>'[1]Prv-järjestys'!BE218</f>
        <v>117525.89721522483</v>
      </c>
      <c r="AU134" s="22">
        <f>'[1]Prv-järjestys'!BF218</f>
        <v>14.269778680818945</v>
      </c>
      <c r="AV134" s="55">
        <f>'[1]Prv-järjestys'!BG218</f>
        <v>8236</v>
      </c>
      <c r="AW134" s="48" t="str">
        <f>'[1]Prv-järjestys'!A218</f>
        <v>000370</v>
      </c>
      <c r="AX134" s="49"/>
      <c r="AY134" s="47"/>
      <c r="AZ134" s="50" t="s">
        <v>165</v>
      </c>
      <c r="BA134" s="47" t="s">
        <v>166</v>
      </c>
      <c r="BB134" s="50" t="s">
        <v>167</v>
      </c>
      <c r="BC134" s="50" t="s">
        <v>168</v>
      </c>
      <c r="BD134" s="47">
        <v>2</v>
      </c>
      <c r="BE134" s="47">
        <v>1</v>
      </c>
    </row>
    <row r="135" spans="1:57" x14ac:dyDescent="0.25">
      <c r="A135" s="47" t="str">
        <f>'[1]Prv-järjestys'!B308</f>
        <v>Korsholms sv.förs.</v>
      </c>
      <c r="B135" s="16">
        <f>'[1]Prv-järjestys'!K308</f>
        <v>12925.560000000001</v>
      </c>
      <c r="C135" s="17">
        <f>'[1]Prv-järjestys'!L308</f>
        <v>0</v>
      </c>
      <c r="D135" s="16">
        <f>'[1]Prv-järjestys'!M308</f>
        <v>6404.55</v>
      </c>
      <c r="E135" s="16">
        <f>'[1]Prv-järjestys'!N308</f>
        <v>130</v>
      </c>
      <c r="F135" s="15">
        <f>'[1]Prv-järjestys'!O308</f>
        <v>17</v>
      </c>
      <c r="G135" s="18">
        <f>'[1]Prv-järjestys'!P308</f>
        <v>150</v>
      </c>
      <c r="H135" s="16">
        <f>'[1]Prv-järjestys'!Q308</f>
        <v>0</v>
      </c>
      <c r="I135" s="15">
        <f>'[1]Prv-järjestys'!R308</f>
        <v>6816</v>
      </c>
      <c r="J135" s="19">
        <f>'[1]Prv-järjestys'!S308</f>
        <v>26443.11</v>
      </c>
      <c r="K135" s="16">
        <f>'[1]Prv-järjestys'!T308</f>
        <v>5507.86</v>
      </c>
      <c r="L135" s="17">
        <f>'[1]Prv-järjestys'!U308</f>
        <v>0</v>
      </c>
      <c r="M135" s="16">
        <f>'[1]Prv-järjestys'!V308</f>
        <v>3210.63</v>
      </c>
      <c r="N135" s="17">
        <f>'[1]Prv-järjestys'!W308</f>
        <v>601.29999999999995</v>
      </c>
      <c r="O135" s="15">
        <f>'[1]Prv-järjestys'!X308</f>
        <v>1712.65</v>
      </c>
      <c r="P135" s="20">
        <f>'[1]Prv-järjestys'!Y308</f>
        <v>0</v>
      </c>
      <c r="Q135" s="16">
        <f>'[1]Prv-järjestys'!Z308</f>
        <v>0</v>
      </c>
      <c r="R135" s="15">
        <f>'[1]Prv-järjestys'!AA308</f>
        <v>2847.3613599833998</v>
      </c>
      <c r="S135" s="19">
        <f>'[1]Prv-järjestys'!AB308</f>
        <v>13879.801359983398</v>
      </c>
      <c r="T135" s="16">
        <f>'[1]Prv-järjestys'!AE308</f>
        <v>16470</v>
      </c>
      <c r="U135" s="17">
        <f>'[1]Prv-järjestys'!AF308</f>
        <v>0</v>
      </c>
      <c r="V135" s="16">
        <f>'[1]Prv-järjestys'!AG308</f>
        <v>3799</v>
      </c>
      <c r="W135" s="17">
        <f>'[1]Prv-järjestys'!AH308</f>
        <v>0</v>
      </c>
      <c r="X135" s="15">
        <f>'[1]Prv-järjestys'!AI308</f>
        <v>0</v>
      </c>
      <c r="Y135" s="21">
        <f>'[1]Prv-järjestys'!AJ308</f>
        <v>0</v>
      </c>
      <c r="Z135" s="16">
        <f>'[1]Prv-järjestys'!AK308</f>
        <v>0</v>
      </c>
      <c r="AA135" s="15">
        <f>'[1]Prv-järjestys'!AL308</f>
        <v>9882</v>
      </c>
      <c r="AB135" s="19">
        <f>'[1]Prv-järjestys'!AM308</f>
        <v>30151</v>
      </c>
      <c r="AC135" s="16">
        <f>'[1]Prv-järjestys'!AN308</f>
        <v>0</v>
      </c>
      <c r="AD135" s="16">
        <f>'[1]Prv-järjestys'!AO308</f>
        <v>0</v>
      </c>
      <c r="AE135" s="16">
        <f>'[1]Prv-järjestys'!AP308</f>
        <v>0</v>
      </c>
      <c r="AF135" s="17">
        <f>'[1]Prv-järjestys'!AQ308</f>
        <v>0</v>
      </c>
      <c r="AG135" s="15">
        <f>'[1]Prv-järjestys'!AR308</f>
        <v>0</v>
      </c>
      <c r="AH135" s="16">
        <f>'[1]Prv-järjestys'!AS308</f>
        <v>0</v>
      </c>
      <c r="AI135" s="16">
        <f>'[1]Prv-järjestys'!AT308</f>
        <v>0</v>
      </c>
      <c r="AJ135" s="15">
        <f>'[1]Prv-järjestys'!AU308</f>
        <v>0</v>
      </c>
      <c r="AK135" s="19">
        <f>'[1]Prv-järjestys'!AV308</f>
        <v>0</v>
      </c>
      <c r="AL135" s="15">
        <f>'[1]Prv-järjestys'!AW308</f>
        <v>34903.42</v>
      </c>
      <c r="AM135" s="15">
        <f>'[1]Prv-järjestys'!AX308</f>
        <v>0</v>
      </c>
      <c r="AN135" s="15">
        <f>'[1]Prv-järjestys'!AY308</f>
        <v>13414.18</v>
      </c>
      <c r="AO135" s="15">
        <f>'[1]Prv-järjestys'!AZ308</f>
        <v>731.3</v>
      </c>
      <c r="AP135" s="15">
        <f>'[1]Prv-järjestys'!BA308</f>
        <v>1729.65</v>
      </c>
      <c r="AQ135" s="15">
        <f>'[1]Prv-järjestys'!BB308</f>
        <v>150</v>
      </c>
      <c r="AR135" s="15">
        <f>'[1]Prv-järjestys'!BC308</f>
        <v>0</v>
      </c>
      <c r="AS135" s="15">
        <f>'[1]Prv-järjestys'!BD308</f>
        <v>19545.361359983399</v>
      </c>
      <c r="AT135" s="19">
        <f>'[1]Prv-järjestys'!BE308</f>
        <v>70473.911359983409</v>
      </c>
      <c r="AU135" s="22">
        <f>'[1]Prv-järjestys'!BF308</f>
        <v>5.9336458162821764</v>
      </c>
      <c r="AV135" s="55">
        <f>'[1]Prv-järjestys'!BG308</f>
        <v>11877</v>
      </c>
      <c r="AW135" s="48" t="str">
        <f>'[1]Prv-järjestys'!A308</f>
        <v>000513</v>
      </c>
      <c r="AX135" s="49" t="s">
        <v>216</v>
      </c>
      <c r="AY135" s="47" t="s">
        <v>217</v>
      </c>
      <c r="AZ135" s="50" t="s">
        <v>202</v>
      </c>
      <c r="BA135" s="47" t="s">
        <v>203</v>
      </c>
      <c r="BB135" s="50" t="s">
        <v>204</v>
      </c>
      <c r="BC135" s="50" t="s">
        <v>205</v>
      </c>
      <c r="BD135" s="47">
        <v>2</v>
      </c>
      <c r="BE135" s="47">
        <v>2</v>
      </c>
    </row>
    <row r="136" spans="1:57" x14ac:dyDescent="0.25">
      <c r="A136" s="47" t="str">
        <f>'[1]Prv-järjestys'!B309</f>
        <v>Korsnäs</v>
      </c>
      <c r="B136" s="16">
        <f>'[1]Prv-järjestys'!K309</f>
        <v>872.6400000000001</v>
      </c>
      <c r="C136" s="17">
        <f>'[1]Prv-järjestys'!L309</f>
        <v>0</v>
      </c>
      <c r="D136" s="16">
        <f>'[1]Prv-järjestys'!M309</f>
        <v>1950</v>
      </c>
      <c r="E136" s="16">
        <f>'[1]Prv-järjestys'!N309</f>
        <v>0</v>
      </c>
      <c r="F136" s="15">
        <f>'[1]Prv-järjestys'!O309</f>
        <v>0</v>
      </c>
      <c r="G136" s="18">
        <f>'[1]Prv-järjestys'!P309</f>
        <v>0</v>
      </c>
      <c r="H136" s="16">
        <f>'[1]Prv-järjestys'!Q309</f>
        <v>0</v>
      </c>
      <c r="I136" s="15">
        <f>'[1]Prv-järjestys'!R309</f>
        <v>396.4</v>
      </c>
      <c r="J136" s="19">
        <f>'[1]Prv-järjestys'!S309</f>
        <v>3219.0400000000004</v>
      </c>
      <c r="K136" s="16">
        <f>'[1]Prv-järjestys'!T309</f>
        <v>3576.05</v>
      </c>
      <c r="L136" s="17">
        <f>'[1]Prv-järjestys'!U309</f>
        <v>0</v>
      </c>
      <c r="M136" s="16">
        <f>'[1]Prv-järjestys'!V309</f>
        <v>4581.88</v>
      </c>
      <c r="N136" s="17">
        <f>'[1]Prv-järjestys'!W309</f>
        <v>131.6</v>
      </c>
      <c r="O136" s="15">
        <f>'[1]Prv-järjestys'!X309</f>
        <v>0</v>
      </c>
      <c r="P136" s="20">
        <f>'[1]Prv-järjestys'!Y309</f>
        <v>0</v>
      </c>
      <c r="Q136" s="16">
        <f>'[1]Prv-järjestys'!Z309</f>
        <v>0</v>
      </c>
      <c r="R136" s="15">
        <f>'[1]Prv-järjestys'!AA309</f>
        <v>3212.8213531159772</v>
      </c>
      <c r="S136" s="19">
        <f>'[1]Prv-järjestys'!AB309</f>
        <v>11502.351353115977</v>
      </c>
      <c r="T136" s="16">
        <f>'[1]Prv-järjestys'!AE309</f>
        <v>769.5</v>
      </c>
      <c r="U136" s="17">
        <f>'[1]Prv-järjestys'!AF309</f>
        <v>0</v>
      </c>
      <c r="V136" s="16">
        <f>'[1]Prv-järjestys'!AG309</f>
        <v>1804</v>
      </c>
      <c r="W136" s="17">
        <f>'[1]Prv-järjestys'!AH309</f>
        <v>200</v>
      </c>
      <c r="X136" s="15">
        <f>'[1]Prv-järjestys'!AI309</f>
        <v>0</v>
      </c>
      <c r="Y136" s="21">
        <f>'[1]Prv-järjestys'!AJ309</f>
        <v>0</v>
      </c>
      <c r="Z136" s="16">
        <f>'[1]Prv-järjestys'!AK309</f>
        <v>0</v>
      </c>
      <c r="AA136" s="15">
        <f>'[1]Prv-järjestys'!AL309</f>
        <v>0</v>
      </c>
      <c r="AB136" s="19">
        <f>'[1]Prv-järjestys'!AM309</f>
        <v>2773.5</v>
      </c>
      <c r="AC136" s="16">
        <f>'[1]Prv-järjestys'!AN309</f>
        <v>0</v>
      </c>
      <c r="AD136" s="16">
        <f>'[1]Prv-järjestys'!AO309</f>
        <v>0</v>
      </c>
      <c r="AE136" s="16">
        <f>'[1]Prv-järjestys'!AP309</f>
        <v>0</v>
      </c>
      <c r="AF136" s="17">
        <f>'[1]Prv-järjestys'!AQ309</f>
        <v>0</v>
      </c>
      <c r="AG136" s="15">
        <f>'[1]Prv-järjestys'!AR309</f>
        <v>0</v>
      </c>
      <c r="AH136" s="16">
        <f>'[1]Prv-järjestys'!AS309</f>
        <v>0</v>
      </c>
      <c r="AI136" s="16">
        <f>'[1]Prv-järjestys'!AT309</f>
        <v>0</v>
      </c>
      <c r="AJ136" s="15">
        <f>'[1]Prv-järjestys'!AU309</f>
        <v>0</v>
      </c>
      <c r="AK136" s="19">
        <f>'[1]Prv-järjestys'!AV309</f>
        <v>0</v>
      </c>
      <c r="AL136" s="15">
        <f>'[1]Prv-järjestys'!AW309</f>
        <v>5218.1900000000005</v>
      </c>
      <c r="AM136" s="15">
        <f>'[1]Prv-järjestys'!AX309</f>
        <v>0</v>
      </c>
      <c r="AN136" s="15">
        <f>'[1]Prv-järjestys'!AY309</f>
        <v>8335.880000000001</v>
      </c>
      <c r="AO136" s="15">
        <f>'[1]Prv-järjestys'!AZ309</f>
        <v>331.6</v>
      </c>
      <c r="AP136" s="15">
        <f>'[1]Prv-järjestys'!BA309</f>
        <v>0</v>
      </c>
      <c r="AQ136" s="15">
        <f>'[1]Prv-järjestys'!BB309</f>
        <v>0</v>
      </c>
      <c r="AR136" s="15">
        <f>'[1]Prv-järjestys'!BC309</f>
        <v>0</v>
      </c>
      <c r="AS136" s="15">
        <f>'[1]Prv-järjestys'!BD309</f>
        <v>3609.2213531159773</v>
      </c>
      <c r="AT136" s="19">
        <f>'[1]Prv-järjestys'!BE309</f>
        <v>17494.891353115978</v>
      </c>
      <c r="AU136" s="22">
        <f>'[1]Prv-järjestys'!BF309</f>
        <v>8.5174738817507194</v>
      </c>
      <c r="AV136" s="55">
        <f>'[1]Prv-järjestys'!BG309</f>
        <v>2054</v>
      </c>
      <c r="AW136" s="48" t="str">
        <f>'[1]Prv-järjestys'!A309</f>
        <v>000514</v>
      </c>
      <c r="AX136" s="49"/>
      <c r="AY136" s="47"/>
      <c r="AZ136" s="50" t="s">
        <v>202</v>
      </c>
      <c r="BA136" s="47" t="s">
        <v>203</v>
      </c>
      <c r="BB136" s="50" t="s">
        <v>218</v>
      </c>
      <c r="BC136" s="50" t="s">
        <v>219</v>
      </c>
      <c r="BD136" s="47">
        <v>2</v>
      </c>
      <c r="BE136" s="47">
        <v>1</v>
      </c>
    </row>
    <row r="137" spans="1:57" x14ac:dyDescent="0.25">
      <c r="A137" s="47" t="str">
        <f>'[1]Prv-järjestys'!B339</f>
        <v>Korso</v>
      </c>
      <c r="B137" s="16">
        <f>'[1]Prv-järjestys'!K339</f>
        <v>10970.200000000003</v>
      </c>
      <c r="C137" s="17">
        <f>'[1]Prv-järjestys'!L339</f>
        <v>1460</v>
      </c>
      <c r="D137" s="16">
        <f>'[1]Prv-järjestys'!M339</f>
        <v>0</v>
      </c>
      <c r="E137" s="16">
        <f>'[1]Prv-järjestys'!N339</f>
        <v>925</v>
      </c>
      <c r="F137" s="15">
        <f>'[1]Prv-järjestys'!O339</f>
        <v>3092.21</v>
      </c>
      <c r="G137" s="43">
        <f>'[1]Prv-järjestys'!P339</f>
        <v>7712.5</v>
      </c>
      <c r="H137" s="16">
        <f>'[1]Prv-järjestys'!Q339</f>
        <v>1685.5</v>
      </c>
      <c r="I137" s="15">
        <f>'[1]Prv-järjestys'!R339</f>
        <v>29219.94</v>
      </c>
      <c r="J137" s="19">
        <f>'[1]Prv-järjestys'!S339</f>
        <v>55065.350000000006</v>
      </c>
      <c r="K137" s="16">
        <f>'[1]Prv-järjestys'!T339</f>
        <v>10510.859999999997</v>
      </c>
      <c r="L137" s="17">
        <f>'[1]Prv-järjestys'!U339</f>
        <v>168.62</v>
      </c>
      <c r="M137" s="16">
        <f>'[1]Prv-järjestys'!V339</f>
        <v>0</v>
      </c>
      <c r="N137" s="17">
        <f>'[1]Prv-järjestys'!W339</f>
        <v>468.31</v>
      </c>
      <c r="O137" s="15">
        <f>'[1]Prv-järjestys'!X339</f>
        <v>1717</v>
      </c>
      <c r="P137" s="43">
        <f>'[1]Prv-järjestys'!Y339</f>
        <v>2229.96</v>
      </c>
      <c r="Q137" s="16">
        <f>'[1]Prv-järjestys'!Z339</f>
        <v>1131.51</v>
      </c>
      <c r="R137" s="15">
        <f>'[1]Prv-järjestys'!AA339</f>
        <v>10501.168209061469</v>
      </c>
      <c r="S137" s="19">
        <f>'[1]Prv-järjestys'!AB339</f>
        <v>26727.428209061465</v>
      </c>
      <c r="T137" s="16">
        <f>'[1]Prv-järjestys'!AE339</f>
        <v>35469.32</v>
      </c>
      <c r="U137" s="17">
        <f>'[1]Prv-järjestys'!AF339</f>
        <v>1324.95</v>
      </c>
      <c r="V137" s="16">
        <f>'[1]Prv-järjestys'!AG339</f>
        <v>0</v>
      </c>
      <c r="W137" s="17">
        <f>'[1]Prv-järjestys'!AH339</f>
        <v>9303.17</v>
      </c>
      <c r="X137" s="15">
        <f>'[1]Prv-järjestys'!AI339</f>
        <v>0</v>
      </c>
      <c r="Y137" s="43">
        <f>'[1]Prv-järjestys'!AJ339</f>
        <v>11000</v>
      </c>
      <c r="Z137" s="16">
        <f>'[1]Prv-järjestys'!AK339</f>
        <v>8464.5</v>
      </c>
      <c r="AA137" s="15">
        <f>'[1]Prv-järjestys'!AL339</f>
        <v>15600.7</v>
      </c>
      <c r="AB137" s="19">
        <f>'[1]Prv-järjestys'!AM339</f>
        <v>81162.64</v>
      </c>
      <c r="AC137" s="16">
        <f>'[1]Prv-järjestys'!AN339</f>
        <v>970.2</v>
      </c>
      <c r="AD137" s="16">
        <f>'[1]Prv-järjestys'!AO339</f>
        <v>0</v>
      </c>
      <c r="AE137" s="16">
        <f>'[1]Prv-järjestys'!AP339</f>
        <v>0</v>
      </c>
      <c r="AF137" s="17">
        <f>'[1]Prv-järjestys'!AQ339</f>
        <v>0</v>
      </c>
      <c r="AG137" s="15">
        <f>'[1]Prv-järjestys'!AR339</f>
        <v>0</v>
      </c>
      <c r="AH137" s="16">
        <f>'[1]Prv-järjestys'!AS339</f>
        <v>0</v>
      </c>
      <c r="AI137" s="16">
        <f>'[1]Prv-järjestys'!AT339</f>
        <v>0</v>
      </c>
      <c r="AJ137" s="15">
        <f>'[1]Prv-järjestys'!AU339</f>
        <v>0</v>
      </c>
      <c r="AK137" s="19">
        <f>'[1]Prv-järjestys'!AV339</f>
        <v>970.2</v>
      </c>
      <c r="AL137" s="15">
        <f>'[1]Prv-järjestys'!AW339</f>
        <v>57920.579999999994</v>
      </c>
      <c r="AM137" s="15">
        <f>'[1]Prv-järjestys'!AX339</f>
        <v>2953.5699999999997</v>
      </c>
      <c r="AN137" s="15">
        <f>'[1]Prv-järjestys'!AY339</f>
        <v>0</v>
      </c>
      <c r="AO137" s="15">
        <f>'[1]Prv-järjestys'!AZ339</f>
        <v>10696.48</v>
      </c>
      <c r="AP137" s="15">
        <f>'[1]Prv-järjestys'!BA339</f>
        <v>4809.21</v>
      </c>
      <c r="AQ137" s="15">
        <f>'[1]Prv-järjestys'!BB339</f>
        <v>20942.46</v>
      </c>
      <c r="AR137" s="15">
        <f>'[1]Prv-järjestys'!BC339</f>
        <v>11281.51</v>
      </c>
      <c r="AS137" s="15">
        <f>'[1]Prv-järjestys'!BD339</f>
        <v>55321.808209061463</v>
      </c>
      <c r="AT137" s="19">
        <f>'[1]Prv-järjestys'!BE339</f>
        <v>163925.61820906145</v>
      </c>
      <c r="AU137" s="22">
        <f>'[1]Prv-järjestys'!BF339</f>
        <v>66.636430166285137</v>
      </c>
      <c r="AV137" s="56">
        <f>'[1]Prv-järjestys'!BG339</f>
        <v>2460</v>
      </c>
      <c r="AW137" s="48" t="str">
        <f>'[1]Prv-järjestys'!A339</f>
        <v>000564</v>
      </c>
      <c r="AX137" s="49" t="s">
        <v>69</v>
      </c>
      <c r="AY137" s="47" t="s">
        <v>259</v>
      </c>
      <c r="AZ137" s="50" t="s">
        <v>55</v>
      </c>
      <c r="BA137" s="47" t="s">
        <v>56</v>
      </c>
      <c r="BB137" s="50" t="s">
        <v>70</v>
      </c>
      <c r="BC137" s="50" t="s">
        <v>71</v>
      </c>
      <c r="BD137" s="47">
        <v>1</v>
      </c>
      <c r="BE137" s="47">
        <v>2</v>
      </c>
    </row>
    <row r="138" spans="1:57" x14ac:dyDescent="0.25">
      <c r="A138" s="47" t="str">
        <f>'[1]Prv-järjestys'!B32</f>
        <v>Koski Tl</v>
      </c>
      <c r="B138" s="16">
        <f>'[1]Prv-järjestys'!K32</f>
        <v>868.51</v>
      </c>
      <c r="C138" s="17">
        <f>'[1]Prv-järjestys'!L32</f>
        <v>5121</v>
      </c>
      <c r="D138" s="16">
        <f>'[1]Prv-järjestys'!M32</f>
        <v>0</v>
      </c>
      <c r="E138" s="16">
        <f>'[1]Prv-järjestys'!N32</f>
        <v>135</v>
      </c>
      <c r="F138" s="15">
        <f>'[1]Prv-järjestys'!O32</f>
        <v>0</v>
      </c>
      <c r="G138" s="18">
        <f>'[1]Prv-järjestys'!P32</f>
        <v>2100</v>
      </c>
      <c r="H138" s="16">
        <f>'[1]Prv-järjestys'!Q32</f>
        <v>100</v>
      </c>
      <c r="I138" s="15">
        <f>'[1]Prv-järjestys'!R32</f>
        <v>4111</v>
      </c>
      <c r="J138" s="19">
        <f>'[1]Prv-järjestys'!S32</f>
        <v>12435.51</v>
      </c>
      <c r="K138" s="16">
        <f>'[1]Prv-järjestys'!T32</f>
        <v>6618.9800000000014</v>
      </c>
      <c r="L138" s="17">
        <f>'[1]Prv-järjestys'!U32</f>
        <v>1277.23</v>
      </c>
      <c r="M138" s="16">
        <f>'[1]Prv-järjestys'!V32</f>
        <v>0</v>
      </c>
      <c r="N138" s="17">
        <f>'[1]Prv-järjestys'!W32</f>
        <v>449.17</v>
      </c>
      <c r="O138" s="15">
        <f>'[1]Prv-järjestys'!X32</f>
        <v>180.45</v>
      </c>
      <c r="P138" s="20">
        <f>'[1]Prv-järjestys'!Y32</f>
        <v>165.36</v>
      </c>
      <c r="Q138" s="16">
        <f>'[1]Prv-järjestys'!Z32</f>
        <v>164.55</v>
      </c>
      <c r="R138" s="15">
        <f>'[1]Prv-järjestys'!AA32</f>
        <v>2142.159066767832</v>
      </c>
      <c r="S138" s="19">
        <f>'[1]Prv-järjestys'!AB32</f>
        <v>10997.899066767834</v>
      </c>
      <c r="T138" s="16">
        <f>'[1]Prv-järjestys'!AE32</f>
        <v>3315</v>
      </c>
      <c r="U138" s="17">
        <f>'[1]Prv-järjestys'!AF32</f>
        <v>1325</v>
      </c>
      <c r="V138" s="16">
        <f>'[1]Prv-järjestys'!AG32</f>
        <v>0</v>
      </c>
      <c r="W138" s="17">
        <f>'[1]Prv-järjestys'!AH32</f>
        <v>1670</v>
      </c>
      <c r="X138" s="15">
        <f>'[1]Prv-järjestys'!AI32</f>
        <v>0</v>
      </c>
      <c r="Y138" s="21">
        <f>'[1]Prv-järjestys'!AJ32</f>
        <v>0</v>
      </c>
      <c r="Z138" s="16">
        <f>'[1]Prv-järjestys'!AK32</f>
        <v>0</v>
      </c>
      <c r="AA138" s="15">
        <f>'[1]Prv-järjestys'!AL32</f>
        <v>500</v>
      </c>
      <c r="AB138" s="19">
        <f>'[1]Prv-järjestys'!AM32</f>
        <v>6810</v>
      </c>
      <c r="AC138" s="16">
        <f>'[1]Prv-järjestys'!AN32</f>
        <v>0</v>
      </c>
      <c r="AD138" s="16">
        <f>'[1]Prv-järjestys'!AO32</f>
        <v>0</v>
      </c>
      <c r="AE138" s="16">
        <f>'[1]Prv-järjestys'!AP32</f>
        <v>0</v>
      </c>
      <c r="AF138" s="17">
        <f>'[1]Prv-järjestys'!AQ32</f>
        <v>0</v>
      </c>
      <c r="AG138" s="15">
        <f>'[1]Prv-järjestys'!AR32</f>
        <v>0</v>
      </c>
      <c r="AH138" s="16">
        <f>'[1]Prv-järjestys'!AS32</f>
        <v>0</v>
      </c>
      <c r="AI138" s="16">
        <f>'[1]Prv-järjestys'!AT32</f>
        <v>0</v>
      </c>
      <c r="AJ138" s="15">
        <f>'[1]Prv-järjestys'!AU32</f>
        <v>0</v>
      </c>
      <c r="AK138" s="19">
        <f>'[1]Prv-järjestys'!AV32</f>
        <v>0</v>
      </c>
      <c r="AL138" s="15">
        <f>'[1]Prv-järjestys'!AW32</f>
        <v>10802.490000000002</v>
      </c>
      <c r="AM138" s="15">
        <f>'[1]Prv-järjestys'!AX32</f>
        <v>7723.23</v>
      </c>
      <c r="AN138" s="15">
        <f>'[1]Prv-järjestys'!AY32</f>
        <v>0</v>
      </c>
      <c r="AO138" s="15">
        <f>'[1]Prv-järjestys'!AZ32</f>
        <v>2254.17</v>
      </c>
      <c r="AP138" s="15">
        <f>'[1]Prv-järjestys'!BA32</f>
        <v>180.45</v>
      </c>
      <c r="AQ138" s="15">
        <f>'[1]Prv-järjestys'!BB32</f>
        <v>2265.36</v>
      </c>
      <c r="AR138" s="15">
        <f>'[1]Prv-järjestys'!BC32</f>
        <v>264.55</v>
      </c>
      <c r="AS138" s="15">
        <f>'[1]Prv-järjestys'!BD32</f>
        <v>6753.159066767832</v>
      </c>
      <c r="AT138" s="19">
        <f>'[1]Prv-järjestys'!BE32</f>
        <v>30243.409066767832</v>
      </c>
      <c r="AU138" s="22">
        <f>'[1]Prv-järjestys'!BF32</f>
        <v>8.1893877787077809</v>
      </c>
      <c r="AV138" s="55">
        <f>'[1]Prv-järjestys'!BG32</f>
        <v>3693</v>
      </c>
      <c r="AW138" s="48" t="str">
        <f>'[1]Prv-järjestys'!A32</f>
        <v>000057</v>
      </c>
      <c r="AX138" s="49"/>
      <c r="AY138" s="47"/>
      <c r="AZ138" s="50" t="s">
        <v>85</v>
      </c>
      <c r="BA138" s="47" t="s">
        <v>86</v>
      </c>
      <c r="BB138" s="50" t="s">
        <v>93</v>
      </c>
      <c r="BC138" s="50" t="s">
        <v>94</v>
      </c>
      <c r="BD138" s="47">
        <v>2</v>
      </c>
      <c r="BE138" s="47">
        <v>1</v>
      </c>
    </row>
    <row r="139" spans="1:57" x14ac:dyDescent="0.25">
      <c r="A139" s="47" t="str">
        <f>'[1]Prv-järjestys'!B182</f>
        <v>Kotka</v>
      </c>
      <c r="B139" s="16">
        <f>'[1]Prv-järjestys'!K182</f>
        <v>7060.1999999999989</v>
      </c>
      <c r="C139" s="17">
        <f>'[1]Prv-järjestys'!L182</f>
        <v>964.55</v>
      </c>
      <c r="D139" s="16">
        <f>'[1]Prv-järjestys'!M182</f>
        <v>0</v>
      </c>
      <c r="E139" s="16">
        <f>'[1]Prv-järjestys'!N182</f>
        <v>1464</v>
      </c>
      <c r="F139" s="15">
        <f>'[1]Prv-järjestys'!O182</f>
        <v>190</v>
      </c>
      <c r="G139" s="43">
        <f>'[1]Prv-järjestys'!P182</f>
        <v>825</v>
      </c>
      <c r="H139" s="16">
        <f>'[1]Prv-järjestys'!Q182</f>
        <v>3240</v>
      </c>
      <c r="I139" s="15">
        <f>'[1]Prv-järjestys'!R182</f>
        <v>30922.99</v>
      </c>
      <c r="J139" s="19">
        <f>'[1]Prv-järjestys'!S182</f>
        <v>44666.740000000005</v>
      </c>
      <c r="K139" s="16">
        <f>'[1]Prv-järjestys'!T182</f>
        <v>14867.020000000002</v>
      </c>
      <c r="L139" s="17">
        <f>'[1]Prv-järjestys'!U182</f>
        <v>194.36</v>
      </c>
      <c r="M139" s="16">
        <f>'[1]Prv-järjestys'!V182</f>
        <v>0</v>
      </c>
      <c r="N139" s="17">
        <f>'[1]Prv-järjestys'!W182</f>
        <v>241.2</v>
      </c>
      <c r="O139" s="15">
        <f>'[1]Prv-järjestys'!X182</f>
        <v>1511.06</v>
      </c>
      <c r="P139" s="43">
        <f>'[1]Prv-järjestys'!Y182</f>
        <v>125</v>
      </c>
      <c r="Q139" s="16">
        <f>'[1]Prv-järjestys'!Z182</f>
        <v>1932.35</v>
      </c>
      <c r="R139" s="15">
        <f>'[1]Prv-järjestys'!AA182</f>
        <v>3897.1781281380099</v>
      </c>
      <c r="S139" s="19">
        <f>'[1]Prv-järjestys'!AB182</f>
        <v>22768.168128138012</v>
      </c>
      <c r="T139" s="16">
        <f>'[1]Prv-järjestys'!AE182</f>
        <v>13700</v>
      </c>
      <c r="U139" s="17">
        <f>'[1]Prv-järjestys'!AF182</f>
        <v>0</v>
      </c>
      <c r="V139" s="16">
        <f>'[1]Prv-järjestys'!AG182</f>
        <v>0</v>
      </c>
      <c r="W139" s="17">
        <f>'[1]Prv-järjestys'!AH182</f>
        <v>1000</v>
      </c>
      <c r="X139" s="15">
        <f>'[1]Prv-järjestys'!AI182</f>
        <v>8400</v>
      </c>
      <c r="Y139" s="43">
        <f>'[1]Prv-järjestys'!AJ182</f>
        <v>3500</v>
      </c>
      <c r="Z139" s="16">
        <f>'[1]Prv-järjestys'!AK182</f>
        <v>850</v>
      </c>
      <c r="AA139" s="15">
        <f>'[1]Prv-järjestys'!AL182</f>
        <v>6150.6</v>
      </c>
      <c r="AB139" s="19">
        <f>'[1]Prv-järjestys'!AM182</f>
        <v>33600.6</v>
      </c>
      <c r="AC139" s="16">
        <f>'[1]Prv-järjestys'!AN182</f>
        <v>0</v>
      </c>
      <c r="AD139" s="16">
        <f>'[1]Prv-järjestys'!AO182</f>
        <v>0</v>
      </c>
      <c r="AE139" s="16">
        <f>'[1]Prv-järjestys'!AP182</f>
        <v>0</v>
      </c>
      <c r="AF139" s="17">
        <f>'[1]Prv-järjestys'!AQ182</f>
        <v>0</v>
      </c>
      <c r="AG139" s="15">
        <f>'[1]Prv-järjestys'!AR182</f>
        <v>0</v>
      </c>
      <c r="AH139" s="16">
        <f>'[1]Prv-järjestys'!AS182</f>
        <v>0</v>
      </c>
      <c r="AI139" s="16">
        <f>'[1]Prv-järjestys'!AT182</f>
        <v>0</v>
      </c>
      <c r="AJ139" s="15">
        <f>'[1]Prv-järjestys'!AU182</f>
        <v>0</v>
      </c>
      <c r="AK139" s="19">
        <f>'[1]Prv-järjestys'!AV182</f>
        <v>0</v>
      </c>
      <c r="AL139" s="15">
        <f>'[1]Prv-järjestys'!AW182</f>
        <v>35627.22</v>
      </c>
      <c r="AM139" s="15">
        <f>'[1]Prv-järjestys'!AX182</f>
        <v>1158.9099999999999</v>
      </c>
      <c r="AN139" s="15">
        <f>'[1]Prv-järjestys'!AY182</f>
        <v>0</v>
      </c>
      <c r="AO139" s="15">
        <f>'[1]Prv-järjestys'!AZ182</f>
        <v>2705.2</v>
      </c>
      <c r="AP139" s="15">
        <f>'[1]Prv-järjestys'!BA182</f>
        <v>10101.06</v>
      </c>
      <c r="AQ139" s="15">
        <f>'[1]Prv-järjestys'!BB182</f>
        <v>4450</v>
      </c>
      <c r="AR139" s="15">
        <f>'[1]Prv-järjestys'!BC182</f>
        <v>6022.35</v>
      </c>
      <c r="AS139" s="15">
        <f>'[1]Prv-järjestys'!BD182</f>
        <v>40970.768128138014</v>
      </c>
      <c r="AT139" s="19">
        <f>'[1]Prv-järjestys'!BE182</f>
        <v>101035.50812813801</v>
      </c>
      <c r="AU139" s="22">
        <f>'[1]Prv-järjestys'!BF182</f>
        <v>2.5315837666784771</v>
      </c>
      <c r="AV139" s="56">
        <f>'[1]Prv-järjestys'!BG182</f>
        <v>39910</v>
      </c>
      <c r="AW139" s="48" t="str">
        <f>'[1]Prv-järjestys'!A182</f>
        <v>000304</v>
      </c>
      <c r="AX139" s="49" t="s">
        <v>160</v>
      </c>
      <c r="AY139" s="47" t="s">
        <v>270</v>
      </c>
      <c r="AZ139" s="50" t="s">
        <v>142</v>
      </c>
      <c r="BA139" s="47" t="s">
        <v>143</v>
      </c>
      <c r="BB139" s="50" t="s">
        <v>161</v>
      </c>
      <c r="BC139" s="50" t="s">
        <v>162</v>
      </c>
      <c r="BD139" s="47">
        <v>1</v>
      </c>
      <c r="BE139" s="47">
        <v>2</v>
      </c>
    </row>
    <row r="140" spans="1:57" x14ac:dyDescent="0.25">
      <c r="A140" s="47" t="str">
        <f>'[1]Prv-järjestys'!B183</f>
        <v>Kouvola</v>
      </c>
      <c r="B140" s="16">
        <f>'[1]Prv-järjestys'!K183</f>
        <v>22305.129999999997</v>
      </c>
      <c r="C140" s="17">
        <f>'[1]Prv-järjestys'!L183</f>
        <v>9369.7999999999993</v>
      </c>
      <c r="D140" s="16">
        <f>'[1]Prv-järjestys'!M183</f>
        <v>0</v>
      </c>
      <c r="E140" s="16">
        <f>'[1]Prv-järjestys'!N183</f>
        <v>5305.4</v>
      </c>
      <c r="F140" s="15">
        <f>'[1]Prv-järjestys'!O183</f>
        <v>11138.6</v>
      </c>
      <c r="G140" s="43">
        <f>'[1]Prv-järjestys'!P183</f>
        <v>9265</v>
      </c>
      <c r="H140" s="16">
        <f>'[1]Prv-järjestys'!Q183</f>
        <v>5080</v>
      </c>
      <c r="I140" s="15">
        <f>'[1]Prv-järjestys'!R183</f>
        <v>44580.46</v>
      </c>
      <c r="J140" s="19">
        <f>'[1]Prv-järjestys'!S183</f>
        <v>107044.38999999998</v>
      </c>
      <c r="K140" s="16">
        <f>'[1]Prv-järjestys'!T183</f>
        <v>16529.68</v>
      </c>
      <c r="L140" s="17">
        <f>'[1]Prv-järjestys'!U183</f>
        <v>1500.68</v>
      </c>
      <c r="M140" s="16">
        <f>'[1]Prv-järjestys'!V183</f>
        <v>0</v>
      </c>
      <c r="N140" s="17">
        <f>'[1]Prv-järjestys'!W183</f>
        <v>11575.17</v>
      </c>
      <c r="O140" s="15">
        <f>'[1]Prv-järjestys'!X183</f>
        <v>13425.36</v>
      </c>
      <c r="P140" s="43">
        <f>'[1]Prv-järjestys'!Y183</f>
        <v>3788.21</v>
      </c>
      <c r="Q140" s="16">
        <f>'[1]Prv-järjestys'!Z183</f>
        <v>1228.93</v>
      </c>
      <c r="R140" s="15">
        <f>'[1]Prv-järjestys'!AA183</f>
        <v>9565.9221164469691</v>
      </c>
      <c r="S140" s="19">
        <f>'[1]Prv-järjestys'!AB183</f>
        <v>57613.95211644697</v>
      </c>
      <c r="T140" s="16">
        <f>'[1]Prv-järjestys'!AE183</f>
        <v>33000</v>
      </c>
      <c r="U140" s="17">
        <f>'[1]Prv-järjestys'!AF183</f>
        <v>16000</v>
      </c>
      <c r="V140" s="16">
        <f>'[1]Prv-järjestys'!AG183</f>
        <v>0</v>
      </c>
      <c r="W140" s="17">
        <f>'[1]Prv-järjestys'!AH183</f>
        <v>0</v>
      </c>
      <c r="X140" s="15">
        <f>'[1]Prv-järjestys'!AI183</f>
        <v>15000</v>
      </c>
      <c r="Y140" s="43">
        <f>'[1]Prv-järjestys'!AJ183</f>
        <v>16000</v>
      </c>
      <c r="Z140" s="16">
        <f>'[1]Prv-järjestys'!AK183</f>
        <v>10000</v>
      </c>
      <c r="AA140" s="15">
        <f>'[1]Prv-järjestys'!AL183</f>
        <v>0</v>
      </c>
      <c r="AB140" s="19">
        <f>'[1]Prv-järjestys'!AM183</f>
        <v>90000</v>
      </c>
      <c r="AC140" s="16">
        <f>'[1]Prv-järjestys'!AN183</f>
        <v>15000</v>
      </c>
      <c r="AD140" s="16">
        <f>'[1]Prv-järjestys'!AO183</f>
        <v>0</v>
      </c>
      <c r="AE140" s="16">
        <f>'[1]Prv-järjestys'!AP183</f>
        <v>0</v>
      </c>
      <c r="AF140" s="17">
        <f>'[1]Prv-järjestys'!AQ183</f>
        <v>0</v>
      </c>
      <c r="AG140" s="15">
        <f>'[1]Prv-järjestys'!AR183</f>
        <v>0</v>
      </c>
      <c r="AH140" s="16">
        <f>'[1]Prv-järjestys'!AS183</f>
        <v>0</v>
      </c>
      <c r="AI140" s="16">
        <f>'[1]Prv-järjestys'!AT183</f>
        <v>0</v>
      </c>
      <c r="AJ140" s="15">
        <f>'[1]Prv-järjestys'!AU183</f>
        <v>0</v>
      </c>
      <c r="AK140" s="19">
        <f>'[1]Prv-järjestys'!AV183</f>
        <v>15000</v>
      </c>
      <c r="AL140" s="15">
        <f>'[1]Prv-järjestys'!AW183</f>
        <v>86834.81</v>
      </c>
      <c r="AM140" s="15">
        <f>'[1]Prv-järjestys'!AX183</f>
        <v>26870.48</v>
      </c>
      <c r="AN140" s="15">
        <f>'[1]Prv-järjestys'!AY183</f>
        <v>0</v>
      </c>
      <c r="AO140" s="15">
        <f>'[1]Prv-järjestys'!AZ183</f>
        <v>16880.57</v>
      </c>
      <c r="AP140" s="15">
        <f>'[1]Prv-järjestys'!BA183</f>
        <v>39563.96</v>
      </c>
      <c r="AQ140" s="15">
        <f>'[1]Prv-järjestys'!BB183</f>
        <v>29053.21</v>
      </c>
      <c r="AR140" s="15">
        <f>'[1]Prv-järjestys'!BC183</f>
        <v>16308.93</v>
      </c>
      <c r="AS140" s="15">
        <f>'[1]Prv-järjestys'!BD183</f>
        <v>54146.38211644697</v>
      </c>
      <c r="AT140" s="19">
        <f>'[1]Prv-järjestys'!BE183</f>
        <v>269658.34211644693</v>
      </c>
      <c r="AU140" s="22">
        <f>'[1]Prv-järjestys'!BF183</f>
        <v>15.745553083991997</v>
      </c>
      <c r="AV140" s="56">
        <f>'[1]Prv-järjestys'!BG183</f>
        <v>17126</v>
      </c>
      <c r="AW140" s="48" t="str">
        <f>'[1]Prv-järjestys'!A183</f>
        <v>000305</v>
      </c>
      <c r="AX140" s="49" t="s">
        <v>148</v>
      </c>
      <c r="AY140" s="47" t="s">
        <v>252</v>
      </c>
      <c r="AZ140" s="50" t="s">
        <v>142</v>
      </c>
      <c r="BA140" s="47" t="s">
        <v>143</v>
      </c>
      <c r="BB140" s="50" t="s">
        <v>149</v>
      </c>
      <c r="BC140" s="50" t="s">
        <v>150</v>
      </c>
      <c r="BD140" s="47">
        <v>1</v>
      </c>
      <c r="BE140" s="47">
        <v>2</v>
      </c>
    </row>
    <row r="141" spans="1:57" x14ac:dyDescent="0.25">
      <c r="A141" s="47" t="str">
        <f>'[1]Prv-järjestys'!B347</f>
        <v>Kristiinankaupungin suom.srk.</v>
      </c>
      <c r="B141" s="16">
        <f>'[1]Prv-järjestys'!K347</f>
        <v>730.33999999999992</v>
      </c>
      <c r="C141" s="17">
        <f>'[1]Prv-järjestys'!L347</f>
        <v>2896.8</v>
      </c>
      <c r="D141" s="16">
        <f>'[1]Prv-järjestys'!M347</f>
        <v>0</v>
      </c>
      <c r="E141" s="16">
        <f>'[1]Prv-järjestys'!N347</f>
        <v>45</v>
      </c>
      <c r="F141" s="15">
        <f>'[1]Prv-järjestys'!O347</f>
        <v>630</v>
      </c>
      <c r="G141" s="18">
        <f>'[1]Prv-järjestys'!P347</f>
        <v>50</v>
      </c>
      <c r="H141" s="16">
        <f>'[1]Prv-järjestys'!Q347</f>
        <v>1000</v>
      </c>
      <c r="I141" s="15">
        <f>'[1]Prv-järjestys'!R347</f>
        <v>1265</v>
      </c>
      <c r="J141" s="19">
        <f>'[1]Prv-järjestys'!S347</f>
        <v>6617.14</v>
      </c>
      <c r="K141" s="16">
        <f>'[1]Prv-järjestys'!T347</f>
        <v>508.04999999999995</v>
      </c>
      <c r="L141" s="17">
        <f>'[1]Prv-järjestys'!U347</f>
        <v>3626.58</v>
      </c>
      <c r="M141" s="16">
        <f>'[1]Prv-järjestys'!V347</f>
        <v>0</v>
      </c>
      <c r="N141" s="17">
        <f>'[1]Prv-järjestys'!W347</f>
        <v>0</v>
      </c>
      <c r="O141" s="15">
        <f>'[1]Prv-järjestys'!X347</f>
        <v>772.79</v>
      </c>
      <c r="P141" s="20">
        <f>'[1]Prv-järjestys'!Y347</f>
        <v>133.80000000000001</v>
      </c>
      <c r="Q141" s="16">
        <f>'[1]Prv-järjestys'!Z347</f>
        <v>373.3</v>
      </c>
      <c r="R141" s="15">
        <f>'[1]Prv-järjestys'!AA347</f>
        <v>709.67069171357025</v>
      </c>
      <c r="S141" s="19">
        <f>'[1]Prv-järjestys'!AB347</f>
        <v>6124.1906917135711</v>
      </c>
      <c r="T141" s="16">
        <f>'[1]Prv-järjestys'!AE347</f>
        <v>0</v>
      </c>
      <c r="U141" s="17">
        <f>'[1]Prv-järjestys'!AF347</f>
        <v>3000</v>
      </c>
      <c r="V141" s="16">
        <f>'[1]Prv-järjestys'!AG347</f>
        <v>0</v>
      </c>
      <c r="W141" s="17">
        <f>'[1]Prv-järjestys'!AH347</f>
        <v>0</v>
      </c>
      <c r="X141" s="15">
        <f>'[1]Prv-järjestys'!AI347</f>
        <v>0</v>
      </c>
      <c r="Y141" s="21">
        <f>'[1]Prv-järjestys'!AJ347</f>
        <v>0</v>
      </c>
      <c r="Z141" s="16">
        <f>'[1]Prv-järjestys'!AK347</f>
        <v>0</v>
      </c>
      <c r="AA141" s="15">
        <f>'[1]Prv-järjestys'!AL347</f>
        <v>0</v>
      </c>
      <c r="AB141" s="19">
        <f>'[1]Prv-järjestys'!AM347</f>
        <v>3000</v>
      </c>
      <c r="AC141" s="16">
        <f>'[1]Prv-järjestys'!AN347</f>
        <v>0</v>
      </c>
      <c r="AD141" s="16">
        <f>'[1]Prv-järjestys'!AO347</f>
        <v>0</v>
      </c>
      <c r="AE141" s="16">
        <f>'[1]Prv-järjestys'!AP347</f>
        <v>0</v>
      </c>
      <c r="AF141" s="17">
        <f>'[1]Prv-järjestys'!AQ347</f>
        <v>0</v>
      </c>
      <c r="AG141" s="15">
        <f>'[1]Prv-järjestys'!AR347</f>
        <v>0</v>
      </c>
      <c r="AH141" s="16">
        <f>'[1]Prv-järjestys'!AS347</f>
        <v>0</v>
      </c>
      <c r="AI141" s="16">
        <f>'[1]Prv-järjestys'!AT347</f>
        <v>0</v>
      </c>
      <c r="AJ141" s="15">
        <f>'[1]Prv-järjestys'!AU347</f>
        <v>0</v>
      </c>
      <c r="AK141" s="19">
        <f>'[1]Prv-järjestys'!AV347</f>
        <v>0</v>
      </c>
      <c r="AL141" s="15">
        <f>'[1]Prv-järjestys'!AW347</f>
        <v>1238.3899999999999</v>
      </c>
      <c r="AM141" s="15">
        <f>'[1]Prv-järjestys'!AX347</f>
        <v>9523.380000000001</v>
      </c>
      <c r="AN141" s="15">
        <f>'[1]Prv-järjestys'!AY347</f>
        <v>0</v>
      </c>
      <c r="AO141" s="15">
        <f>'[1]Prv-järjestys'!AZ347</f>
        <v>45</v>
      </c>
      <c r="AP141" s="15">
        <f>'[1]Prv-järjestys'!BA347</f>
        <v>1402.79</v>
      </c>
      <c r="AQ141" s="15">
        <f>'[1]Prv-järjestys'!BB347</f>
        <v>183.8</v>
      </c>
      <c r="AR141" s="15">
        <f>'[1]Prv-järjestys'!BC347</f>
        <v>1373.3</v>
      </c>
      <c r="AS141" s="15">
        <f>'[1]Prv-järjestys'!BD347</f>
        <v>1974.6706917135702</v>
      </c>
      <c r="AT141" s="19">
        <f>'[1]Prv-järjestys'!BE347</f>
        <v>15741.330691713571</v>
      </c>
      <c r="AU141" s="22">
        <f>'[1]Prv-järjestys'!BF347</f>
        <v>0.50469158998761043</v>
      </c>
      <c r="AV141" s="55">
        <f>'[1]Prv-järjestys'!BG347</f>
        <v>31190</v>
      </c>
      <c r="AW141" s="48" t="str">
        <f>'[1]Prv-järjestys'!A347</f>
        <v>000576</v>
      </c>
      <c r="AX141" s="49" t="s">
        <v>230</v>
      </c>
      <c r="AY141" s="47" t="s">
        <v>231</v>
      </c>
      <c r="AZ141" s="50" t="s">
        <v>182</v>
      </c>
      <c r="BA141" s="47" t="s">
        <v>183</v>
      </c>
      <c r="BB141" s="50" t="s">
        <v>190</v>
      </c>
      <c r="BC141" s="50" t="s">
        <v>191</v>
      </c>
      <c r="BD141" s="47">
        <v>1</v>
      </c>
      <c r="BE141" s="47">
        <v>2</v>
      </c>
    </row>
    <row r="142" spans="1:57" x14ac:dyDescent="0.25">
      <c r="A142" s="47" t="str">
        <f>'[1]Prv-järjestys'!B362</f>
        <v>Kristinestads sv.förs.</v>
      </c>
      <c r="B142" s="16">
        <f>'[1]Prv-järjestys'!K362</f>
        <v>2538.21</v>
      </c>
      <c r="C142" s="17">
        <f>'[1]Prv-järjestys'!L362</f>
        <v>0</v>
      </c>
      <c r="D142" s="16">
        <f>'[1]Prv-järjestys'!M362</f>
        <v>11260.1</v>
      </c>
      <c r="E142" s="16">
        <f>'[1]Prv-järjestys'!N362</f>
        <v>315</v>
      </c>
      <c r="F142" s="15">
        <f>'[1]Prv-järjestys'!O362</f>
        <v>0</v>
      </c>
      <c r="G142" s="18">
        <f>'[1]Prv-järjestys'!P362</f>
        <v>1210</v>
      </c>
      <c r="H142" s="16">
        <f>'[1]Prv-järjestys'!Q362</f>
        <v>0</v>
      </c>
      <c r="I142" s="15">
        <f>'[1]Prv-järjestys'!R362</f>
        <v>4194.6000000000004</v>
      </c>
      <c r="J142" s="19">
        <f>'[1]Prv-järjestys'!S362</f>
        <v>19517.910000000003</v>
      </c>
      <c r="K142" s="16">
        <f>'[1]Prv-järjestys'!T362</f>
        <v>5030.26</v>
      </c>
      <c r="L142" s="17">
        <f>'[1]Prv-järjestys'!U362</f>
        <v>0</v>
      </c>
      <c r="M142" s="16">
        <f>'[1]Prv-järjestys'!V362</f>
        <v>1268.9499999999998</v>
      </c>
      <c r="N142" s="17">
        <f>'[1]Prv-järjestys'!W362</f>
        <v>363.05</v>
      </c>
      <c r="O142" s="15">
        <f>'[1]Prv-järjestys'!X362</f>
        <v>0</v>
      </c>
      <c r="P142" s="20">
        <f>'[1]Prv-järjestys'!Y362</f>
        <v>1247.95</v>
      </c>
      <c r="Q142" s="16">
        <f>'[1]Prv-järjestys'!Z362</f>
        <v>0</v>
      </c>
      <c r="R142" s="15">
        <f>'[1]Prv-järjestys'!AA362</f>
        <v>3659.8818987500654</v>
      </c>
      <c r="S142" s="19">
        <f>'[1]Prv-järjestys'!AB362</f>
        <v>11570.091898750066</v>
      </c>
      <c r="T142" s="16">
        <f>'[1]Prv-järjestys'!AE362</f>
        <v>0</v>
      </c>
      <c r="U142" s="17">
        <f>'[1]Prv-järjestys'!AF362</f>
        <v>0</v>
      </c>
      <c r="V142" s="16">
        <f>'[1]Prv-järjestys'!AG362</f>
        <v>1200</v>
      </c>
      <c r="W142" s="17">
        <f>'[1]Prv-järjestys'!AH362</f>
        <v>0</v>
      </c>
      <c r="X142" s="15">
        <f>'[1]Prv-järjestys'!AI362</f>
        <v>0</v>
      </c>
      <c r="Y142" s="21">
        <f>'[1]Prv-järjestys'!AJ362</f>
        <v>1500</v>
      </c>
      <c r="Z142" s="16">
        <f>'[1]Prv-järjestys'!AK362</f>
        <v>0</v>
      </c>
      <c r="AA142" s="15">
        <f>'[1]Prv-järjestys'!AL362</f>
        <v>250</v>
      </c>
      <c r="AB142" s="19">
        <f>'[1]Prv-järjestys'!AM362</f>
        <v>2950</v>
      </c>
      <c r="AC142" s="16">
        <f>'[1]Prv-järjestys'!AN362</f>
        <v>0</v>
      </c>
      <c r="AD142" s="16">
        <f>'[1]Prv-järjestys'!AO362</f>
        <v>0</v>
      </c>
      <c r="AE142" s="16">
        <f>'[1]Prv-järjestys'!AP362</f>
        <v>0</v>
      </c>
      <c r="AF142" s="17">
        <f>'[1]Prv-järjestys'!AQ362</f>
        <v>0</v>
      </c>
      <c r="AG142" s="15">
        <f>'[1]Prv-järjestys'!AR362</f>
        <v>0</v>
      </c>
      <c r="AH142" s="16">
        <f>'[1]Prv-järjestys'!AS362</f>
        <v>0</v>
      </c>
      <c r="AI142" s="16">
        <f>'[1]Prv-järjestys'!AT362</f>
        <v>0</v>
      </c>
      <c r="AJ142" s="15">
        <f>'[1]Prv-järjestys'!AU362</f>
        <v>0</v>
      </c>
      <c r="AK142" s="19">
        <f>'[1]Prv-järjestys'!AV362</f>
        <v>0</v>
      </c>
      <c r="AL142" s="15">
        <f>'[1]Prv-järjestys'!AW362</f>
        <v>7568.47</v>
      </c>
      <c r="AM142" s="15">
        <f>'[1]Prv-järjestys'!AX362</f>
        <v>0</v>
      </c>
      <c r="AN142" s="15">
        <f>'[1]Prv-järjestys'!AY362</f>
        <v>13729.05</v>
      </c>
      <c r="AO142" s="15">
        <f>'[1]Prv-järjestys'!AZ362</f>
        <v>678.05</v>
      </c>
      <c r="AP142" s="15">
        <f>'[1]Prv-järjestys'!BA362</f>
        <v>0</v>
      </c>
      <c r="AQ142" s="15">
        <f>'[1]Prv-järjestys'!BB362</f>
        <v>3957.95</v>
      </c>
      <c r="AR142" s="15">
        <f>'[1]Prv-järjestys'!BC362</f>
        <v>0</v>
      </c>
      <c r="AS142" s="15">
        <f>'[1]Prv-järjestys'!BD362</f>
        <v>8104.4818987500657</v>
      </c>
      <c r="AT142" s="19">
        <f>'[1]Prv-järjestys'!BE362</f>
        <v>34038.001898750066</v>
      </c>
      <c r="AU142" s="22">
        <f>'[1]Prv-järjestys'!BF362</f>
        <v>50.802987908582189</v>
      </c>
      <c r="AV142" s="55">
        <f>'[1]Prv-järjestys'!BG362</f>
        <v>670</v>
      </c>
      <c r="AW142" s="48" t="str">
        <f>'[1]Prv-järjestys'!A362</f>
        <v>000604</v>
      </c>
      <c r="AX142" s="49" t="s">
        <v>230</v>
      </c>
      <c r="AY142" s="47" t="s">
        <v>231</v>
      </c>
      <c r="AZ142" s="50" t="s">
        <v>202</v>
      </c>
      <c r="BA142" s="47" t="s">
        <v>203</v>
      </c>
      <c r="BB142" s="50" t="s">
        <v>218</v>
      </c>
      <c r="BC142" s="50" t="s">
        <v>219</v>
      </c>
      <c r="BD142" s="47">
        <v>1</v>
      </c>
      <c r="BE142" s="47">
        <v>2</v>
      </c>
    </row>
    <row r="143" spans="1:57" x14ac:dyDescent="0.25">
      <c r="A143" s="47" t="str">
        <f>'[1]Prv-järjestys'!B310</f>
        <v>Kronoby</v>
      </c>
      <c r="B143" s="16">
        <f>'[1]Prv-järjestys'!K310</f>
        <v>16135.27</v>
      </c>
      <c r="C143" s="17">
        <f>'[1]Prv-järjestys'!L310</f>
        <v>360</v>
      </c>
      <c r="D143" s="16">
        <f>'[1]Prv-järjestys'!M310</f>
        <v>6603.6</v>
      </c>
      <c r="E143" s="16">
        <f>'[1]Prv-järjestys'!N310</f>
        <v>80</v>
      </c>
      <c r="F143" s="15">
        <f>'[1]Prv-järjestys'!O310</f>
        <v>0</v>
      </c>
      <c r="G143" s="18">
        <f>'[1]Prv-järjestys'!P310</f>
        <v>150</v>
      </c>
      <c r="H143" s="16">
        <f>'[1]Prv-järjestys'!Q310</f>
        <v>0</v>
      </c>
      <c r="I143" s="15">
        <f>'[1]Prv-järjestys'!R310</f>
        <v>2263</v>
      </c>
      <c r="J143" s="19">
        <f>'[1]Prv-järjestys'!S310</f>
        <v>25591.870000000003</v>
      </c>
      <c r="K143" s="16">
        <f>'[1]Prv-järjestys'!T310</f>
        <v>3209.58</v>
      </c>
      <c r="L143" s="17">
        <f>'[1]Prv-järjestys'!U310</f>
        <v>295.7</v>
      </c>
      <c r="M143" s="16">
        <f>'[1]Prv-järjestys'!V310</f>
        <v>1908.3500000000001</v>
      </c>
      <c r="N143" s="17">
        <f>'[1]Prv-järjestys'!W310</f>
        <v>766.54</v>
      </c>
      <c r="O143" s="15">
        <f>'[1]Prv-järjestys'!X310</f>
        <v>0</v>
      </c>
      <c r="P143" s="20">
        <f>'[1]Prv-järjestys'!Y310</f>
        <v>0</v>
      </c>
      <c r="Q143" s="16">
        <f>'[1]Prv-järjestys'!Z310</f>
        <v>0</v>
      </c>
      <c r="R143" s="15">
        <f>'[1]Prv-järjestys'!AA310</f>
        <v>2811.3818076122102</v>
      </c>
      <c r="S143" s="19">
        <f>'[1]Prv-järjestys'!AB310</f>
        <v>8991.5518076122098</v>
      </c>
      <c r="T143" s="16">
        <f>'[1]Prv-järjestys'!AE310</f>
        <v>1941.07</v>
      </c>
      <c r="U143" s="17">
        <f>'[1]Prv-järjestys'!AF310</f>
        <v>0</v>
      </c>
      <c r="V143" s="16">
        <f>'[1]Prv-järjestys'!AG310</f>
        <v>2441.0700000000002</v>
      </c>
      <c r="W143" s="17">
        <f>'[1]Prv-järjestys'!AH310</f>
        <v>0</v>
      </c>
      <c r="X143" s="15">
        <f>'[1]Prv-järjestys'!AI310</f>
        <v>0</v>
      </c>
      <c r="Y143" s="21">
        <f>'[1]Prv-järjestys'!AJ310</f>
        <v>0</v>
      </c>
      <c r="Z143" s="16">
        <f>'[1]Prv-järjestys'!AK310</f>
        <v>0</v>
      </c>
      <c r="AA143" s="15">
        <f>'[1]Prv-järjestys'!AL310</f>
        <v>1459.08</v>
      </c>
      <c r="AB143" s="19">
        <f>'[1]Prv-järjestys'!AM310</f>
        <v>5841.22</v>
      </c>
      <c r="AC143" s="16">
        <f>'[1]Prv-järjestys'!AN310</f>
        <v>0</v>
      </c>
      <c r="AD143" s="16">
        <f>'[1]Prv-järjestys'!AO310</f>
        <v>0</v>
      </c>
      <c r="AE143" s="16">
        <f>'[1]Prv-järjestys'!AP310</f>
        <v>0</v>
      </c>
      <c r="AF143" s="17">
        <f>'[1]Prv-järjestys'!AQ310</f>
        <v>0</v>
      </c>
      <c r="AG143" s="15">
        <f>'[1]Prv-järjestys'!AR310</f>
        <v>18793.63</v>
      </c>
      <c r="AH143" s="16">
        <f>'[1]Prv-järjestys'!AS310</f>
        <v>0</v>
      </c>
      <c r="AI143" s="16">
        <f>'[1]Prv-järjestys'!AT310</f>
        <v>0</v>
      </c>
      <c r="AJ143" s="15">
        <f>'[1]Prv-järjestys'!AU310</f>
        <v>0</v>
      </c>
      <c r="AK143" s="19">
        <f>'[1]Prv-järjestys'!AV310</f>
        <v>18793.63</v>
      </c>
      <c r="AL143" s="15">
        <f>'[1]Prv-järjestys'!AW310</f>
        <v>21285.919999999998</v>
      </c>
      <c r="AM143" s="15">
        <f>'[1]Prv-järjestys'!AX310</f>
        <v>655.7</v>
      </c>
      <c r="AN143" s="15">
        <f>'[1]Prv-järjestys'!AY310</f>
        <v>10953.02</v>
      </c>
      <c r="AO143" s="15">
        <f>'[1]Prv-järjestys'!AZ310</f>
        <v>846.54</v>
      </c>
      <c r="AP143" s="15">
        <f>'[1]Prv-järjestys'!BA310</f>
        <v>18793.63</v>
      </c>
      <c r="AQ143" s="15">
        <f>'[1]Prv-järjestys'!BB310</f>
        <v>150</v>
      </c>
      <c r="AR143" s="15">
        <f>'[1]Prv-järjestys'!BC310</f>
        <v>0</v>
      </c>
      <c r="AS143" s="15">
        <f>'[1]Prv-järjestys'!BD310</f>
        <v>6533.4618076122097</v>
      </c>
      <c r="AT143" s="19">
        <f>'[1]Prv-järjestys'!BE310</f>
        <v>59218.271807612211</v>
      </c>
      <c r="AU143" s="22">
        <f>'[1]Prv-järjestys'!BF310</f>
        <v>6.717136094329879</v>
      </c>
      <c r="AV143" s="55">
        <f>'[1]Prv-järjestys'!BG310</f>
        <v>8816</v>
      </c>
      <c r="AW143" s="48" t="str">
        <f>'[1]Prv-järjestys'!A310</f>
        <v>000516</v>
      </c>
      <c r="AX143" s="49" t="s">
        <v>220</v>
      </c>
      <c r="AY143" s="47" t="s">
        <v>271</v>
      </c>
      <c r="AZ143" s="50" t="s">
        <v>202</v>
      </c>
      <c r="BA143" s="47" t="s">
        <v>203</v>
      </c>
      <c r="BB143" s="50" t="s">
        <v>212</v>
      </c>
      <c r="BC143" s="50" t="s">
        <v>213</v>
      </c>
      <c r="BD143" s="47">
        <v>2</v>
      </c>
      <c r="BE143" s="47">
        <v>2</v>
      </c>
    </row>
    <row r="144" spans="1:57" x14ac:dyDescent="0.25">
      <c r="A144" s="47" t="str">
        <f>'[1]Prv-järjestys'!B219</f>
        <v>Kuhmo</v>
      </c>
      <c r="B144" s="16">
        <f>'[1]Prv-järjestys'!K219</f>
        <v>3896.2200000000003</v>
      </c>
      <c r="C144" s="17">
        <f>'[1]Prv-järjestys'!L219</f>
        <v>736.55</v>
      </c>
      <c r="D144" s="16">
        <f>'[1]Prv-järjestys'!M219</f>
        <v>0</v>
      </c>
      <c r="E144" s="16">
        <f>'[1]Prv-järjestys'!N219</f>
        <v>356</v>
      </c>
      <c r="F144" s="15">
        <f>'[1]Prv-järjestys'!O219</f>
        <v>26223.1</v>
      </c>
      <c r="G144" s="43">
        <f>'[1]Prv-järjestys'!P219</f>
        <v>2076</v>
      </c>
      <c r="H144" s="16">
        <f>'[1]Prv-järjestys'!Q219</f>
        <v>7844</v>
      </c>
      <c r="I144" s="15">
        <f>'[1]Prv-järjestys'!R219</f>
        <v>6464</v>
      </c>
      <c r="J144" s="19">
        <f>'[1]Prv-järjestys'!S219</f>
        <v>47595.869999999995</v>
      </c>
      <c r="K144" s="16">
        <f>'[1]Prv-järjestys'!T219</f>
        <v>10948.87</v>
      </c>
      <c r="L144" s="17">
        <f>'[1]Prv-järjestys'!U219</f>
        <v>4937.45</v>
      </c>
      <c r="M144" s="16">
        <f>'[1]Prv-järjestys'!V219</f>
        <v>0</v>
      </c>
      <c r="N144" s="17">
        <f>'[1]Prv-järjestys'!W219</f>
        <v>1885.6</v>
      </c>
      <c r="O144" s="15">
        <f>'[1]Prv-järjestys'!X219</f>
        <v>16631.57</v>
      </c>
      <c r="P144" s="43">
        <f>'[1]Prv-järjestys'!Y219</f>
        <v>5686.85</v>
      </c>
      <c r="Q144" s="16">
        <f>'[1]Prv-järjestys'!Z219</f>
        <v>3963.41</v>
      </c>
      <c r="R144" s="15">
        <f>'[1]Prv-järjestys'!AA219</f>
        <v>10101.775181052741</v>
      </c>
      <c r="S144" s="19">
        <f>'[1]Prv-järjestys'!AB219</f>
        <v>54155.525181052741</v>
      </c>
      <c r="T144" s="16">
        <f>'[1]Prv-järjestys'!AE219</f>
        <v>3400</v>
      </c>
      <c r="U144" s="17">
        <f>'[1]Prv-järjestys'!AF219</f>
        <v>2640</v>
      </c>
      <c r="V144" s="16">
        <f>'[1]Prv-järjestys'!AG219</f>
        <v>0</v>
      </c>
      <c r="W144" s="17">
        <f>'[1]Prv-järjestys'!AH219</f>
        <v>1670</v>
      </c>
      <c r="X144" s="15">
        <f>'[1]Prv-järjestys'!AI219</f>
        <v>14050</v>
      </c>
      <c r="Y144" s="43">
        <f>'[1]Prv-järjestys'!AJ219</f>
        <v>3340</v>
      </c>
      <c r="Z144" s="16">
        <f>'[1]Prv-järjestys'!AK219</f>
        <v>6900</v>
      </c>
      <c r="AA144" s="15">
        <f>'[1]Prv-järjestys'!AL219</f>
        <v>2000</v>
      </c>
      <c r="AB144" s="19">
        <f>'[1]Prv-järjestys'!AM219</f>
        <v>34000</v>
      </c>
      <c r="AC144" s="16">
        <f>'[1]Prv-järjestys'!AN219</f>
        <v>0</v>
      </c>
      <c r="AD144" s="16">
        <f>'[1]Prv-järjestys'!AO219</f>
        <v>0</v>
      </c>
      <c r="AE144" s="16">
        <f>'[1]Prv-järjestys'!AP219</f>
        <v>0</v>
      </c>
      <c r="AF144" s="17">
        <f>'[1]Prv-järjestys'!AQ219</f>
        <v>0</v>
      </c>
      <c r="AG144" s="15">
        <f>'[1]Prv-järjestys'!AR219</f>
        <v>0</v>
      </c>
      <c r="AH144" s="16">
        <f>'[1]Prv-järjestys'!AS219</f>
        <v>0</v>
      </c>
      <c r="AI144" s="16">
        <f>'[1]Prv-järjestys'!AT219</f>
        <v>0</v>
      </c>
      <c r="AJ144" s="15">
        <f>'[1]Prv-järjestys'!AU219</f>
        <v>0</v>
      </c>
      <c r="AK144" s="19">
        <f>'[1]Prv-järjestys'!AV219</f>
        <v>0</v>
      </c>
      <c r="AL144" s="15">
        <f>'[1]Prv-järjestys'!AW219</f>
        <v>18245.09</v>
      </c>
      <c r="AM144" s="15">
        <f>'[1]Prv-järjestys'!AX219</f>
        <v>8314</v>
      </c>
      <c r="AN144" s="15">
        <f>'[1]Prv-järjestys'!AY219</f>
        <v>0</v>
      </c>
      <c r="AO144" s="15">
        <f>'[1]Prv-järjestys'!AZ219</f>
        <v>3911.6</v>
      </c>
      <c r="AP144" s="15">
        <f>'[1]Prv-järjestys'!BA219</f>
        <v>56904.67</v>
      </c>
      <c r="AQ144" s="15">
        <f>'[1]Prv-järjestys'!BB219</f>
        <v>11102.85</v>
      </c>
      <c r="AR144" s="15">
        <f>'[1]Prv-järjestys'!BC219</f>
        <v>18707.41</v>
      </c>
      <c r="AS144" s="15">
        <f>'[1]Prv-järjestys'!BD219</f>
        <v>18565.775181052741</v>
      </c>
      <c r="AT144" s="19">
        <f>'[1]Prv-järjestys'!BE219</f>
        <v>135751.39518105274</v>
      </c>
      <c r="AU144" s="22">
        <f>'[1]Prv-järjestys'!BF219</f>
        <v>30.247637072427079</v>
      </c>
      <c r="AV144" s="56">
        <f>'[1]Prv-järjestys'!BG219</f>
        <v>4488</v>
      </c>
      <c r="AW144" s="48" t="str">
        <f>'[1]Prv-järjestys'!A219</f>
        <v>000371</v>
      </c>
      <c r="AX144" s="49"/>
      <c r="AY144" s="47"/>
      <c r="AZ144" s="50" t="s">
        <v>165</v>
      </c>
      <c r="BA144" s="47" t="s">
        <v>166</v>
      </c>
      <c r="BB144" s="50" t="s">
        <v>171</v>
      </c>
      <c r="BC144" s="50" t="s">
        <v>172</v>
      </c>
      <c r="BD144" s="47">
        <v>1</v>
      </c>
      <c r="BE144" s="47">
        <v>1</v>
      </c>
    </row>
    <row r="145" spans="1:57" x14ac:dyDescent="0.25">
      <c r="A145" s="47" t="str">
        <f>'[1]Prv-järjestys'!B90</f>
        <v>Kuhmoinen</v>
      </c>
      <c r="B145" s="16">
        <f>'[1]Prv-järjestys'!K90</f>
        <v>1107.0899999999999</v>
      </c>
      <c r="C145" s="17">
        <f>'[1]Prv-järjestys'!L90</f>
        <v>0</v>
      </c>
      <c r="D145" s="16">
        <f>'[1]Prv-järjestys'!M90</f>
        <v>0</v>
      </c>
      <c r="E145" s="16">
        <f>'[1]Prv-järjestys'!N90</f>
        <v>200</v>
      </c>
      <c r="F145" s="15">
        <f>'[1]Prv-järjestys'!O90</f>
        <v>3014.5</v>
      </c>
      <c r="G145" s="18">
        <f>'[1]Prv-järjestys'!P90</f>
        <v>360</v>
      </c>
      <c r="H145" s="16">
        <f>'[1]Prv-järjestys'!Q90</f>
        <v>1030</v>
      </c>
      <c r="I145" s="15">
        <f>'[1]Prv-järjestys'!R90</f>
        <v>3166.77</v>
      </c>
      <c r="J145" s="19">
        <f>'[1]Prv-järjestys'!S90</f>
        <v>8878.36</v>
      </c>
      <c r="K145" s="16">
        <f>'[1]Prv-järjestys'!T90</f>
        <v>2374.59</v>
      </c>
      <c r="L145" s="17">
        <f>'[1]Prv-järjestys'!U90</f>
        <v>77.55</v>
      </c>
      <c r="M145" s="16">
        <f>'[1]Prv-järjestys'!V90</f>
        <v>0</v>
      </c>
      <c r="N145" s="17">
        <f>'[1]Prv-järjestys'!W90</f>
        <v>52.4</v>
      </c>
      <c r="O145" s="15">
        <f>'[1]Prv-järjestys'!X90</f>
        <v>205.85</v>
      </c>
      <c r="P145" s="20">
        <f>'[1]Prv-järjestys'!Y90</f>
        <v>202.95</v>
      </c>
      <c r="Q145" s="16">
        <f>'[1]Prv-järjestys'!Z90</f>
        <v>204.2</v>
      </c>
      <c r="R145" s="15">
        <f>'[1]Prv-järjestys'!AA90</f>
        <v>1501.2358979228325</v>
      </c>
      <c r="S145" s="19">
        <f>'[1]Prv-järjestys'!AB90</f>
        <v>4618.7758979228329</v>
      </c>
      <c r="T145" s="16">
        <f>'[1]Prv-järjestys'!AE90</f>
        <v>3500</v>
      </c>
      <c r="U145" s="17">
        <f>'[1]Prv-järjestys'!AF90</f>
        <v>0</v>
      </c>
      <c r="V145" s="16">
        <f>'[1]Prv-järjestys'!AG90</f>
        <v>0</v>
      </c>
      <c r="W145" s="17">
        <f>'[1]Prv-järjestys'!AH90</f>
        <v>200</v>
      </c>
      <c r="X145" s="15">
        <f>'[1]Prv-järjestys'!AI90</f>
        <v>0</v>
      </c>
      <c r="Y145" s="21">
        <f>'[1]Prv-järjestys'!AJ90</f>
        <v>200</v>
      </c>
      <c r="Z145" s="16">
        <f>'[1]Prv-järjestys'!AK90</f>
        <v>0</v>
      </c>
      <c r="AA145" s="15">
        <f>'[1]Prv-järjestys'!AL90</f>
        <v>2500</v>
      </c>
      <c r="AB145" s="19">
        <f>'[1]Prv-järjestys'!AM90</f>
        <v>6400</v>
      </c>
      <c r="AC145" s="16">
        <f>'[1]Prv-järjestys'!AN90</f>
        <v>0</v>
      </c>
      <c r="AD145" s="16">
        <f>'[1]Prv-järjestys'!AO90</f>
        <v>0</v>
      </c>
      <c r="AE145" s="16">
        <f>'[1]Prv-järjestys'!AP90</f>
        <v>0</v>
      </c>
      <c r="AF145" s="17">
        <f>'[1]Prv-järjestys'!AQ90</f>
        <v>0</v>
      </c>
      <c r="AG145" s="15">
        <f>'[1]Prv-järjestys'!AR90</f>
        <v>0</v>
      </c>
      <c r="AH145" s="16">
        <f>'[1]Prv-järjestys'!AS90</f>
        <v>0</v>
      </c>
      <c r="AI145" s="16">
        <f>'[1]Prv-järjestys'!AT90</f>
        <v>0</v>
      </c>
      <c r="AJ145" s="15">
        <f>'[1]Prv-järjestys'!AU90</f>
        <v>0</v>
      </c>
      <c r="AK145" s="19">
        <f>'[1]Prv-järjestys'!AV90</f>
        <v>0</v>
      </c>
      <c r="AL145" s="15">
        <f>'[1]Prv-järjestys'!AW90</f>
        <v>6981.68</v>
      </c>
      <c r="AM145" s="15">
        <f>'[1]Prv-järjestys'!AX90</f>
        <v>77.55</v>
      </c>
      <c r="AN145" s="15">
        <f>'[1]Prv-järjestys'!AY90</f>
        <v>0</v>
      </c>
      <c r="AO145" s="15">
        <f>'[1]Prv-järjestys'!AZ90</f>
        <v>452.4</v>
      </c>
      <c r="AP145" s="15">
        <f>'[1]Prv-järjestys'!BA90</f>
        <v>3220.35</v>
      </c>
      <c r="AQ145" s="15">
        <f>'[1]Prv-järjestys'!BB90</f>
        <v>762.95</v>
      </c>
      <c r="AR145" s="15">
        <f>'[1]Prv-järjestys'!BC90</f>
        <v>1234.2</v>
      </c>
      <c r="AS145" s="15">
        <f>'[1]Prv-järjestys'!BD90</f>
        <v>7168.0058979228324</v>
      </c>
      <c r="AT145" s="19">
        <f>'[1]Prv-järjestys'!BE90</f>
        <v>19897.135897922832</v>
      </c>
      <c r="AU145" s="22">
        <f>'[1]Prv-järjestys'!BF90</f>
        <v>2.2546329629374315</v>
      </c>
      <c r="AV145" s="55">
        <f>'[1]Prv-järjestys'!BG90</f>
        <v>8825</v>
      </c>
      <c r="AW145" s="48" t="str">
        <f>'[1]Prv-järjestys'!A90</f>
        <v>000155</v>
      </c>
      <c r="AX145" s="49"/>
      <c r="AY145" s="47"/>
      <c r="AZ145" s="50" t="s">
        <v>80</v>
      </c>
      <c r="BA145" s="47" t="s">
        <v>81</v>
      </c>
      <c r="BB145" s="50" t="s">
        <v>115</v>
      </c>
      <c r="BC145" s="50" t="s">
        <v>116</v>
      </c>
      <c r="BD145" s="47">
        <v>2</v>
      </c>
      <c r="BE145" s="47">
        <v>1</v>
      </c>
    </row>
    <row r="146" spans="1:57" x14ac:dyDescent="0.25">
      <c r="A146" s="47" t="str">
        <f>'[1]Prv-järjestys'!B220</f>
        <v>Kuopion tuomiok.srk.</v>
      </c>
      <c r="B146" s="16">
        <f>'[1]Prv-järjestys'!K220</f>
        <v>2281.1</v>
      </c>
      <c r="C146" s="17">
        <f>'[1]Prv-järjestys'!L220</f>
        <v>2447.15</v>
      </c>
      <c r="D146" s="16">
        <f>'[1]Prv-järjestys'!M220</f>
        <v>0</v>
      </c>
      <c r="E146" s="16">
        <f>'[1]Prv-järjestys'!N220</f>
        <v>1930.25</v>
      </c>
      <c r="F146" s="15">
        <f>'[1]Prv-järjestys'!O220</f>
        <v>20609.669999999998</v>
      </c>
      <c r="G146" s="18">
        <f>'[1]Prv-järjestys'!P220</f>
        <v>1620</v>
      </c>
      <c r="H146" s="16">
        <f>'[1]Prv-järjestys'!Q220</f>
        <v>4578.5</v>
      </c>
      <c r="I146" s="15">
        <f>'[1]Prv-järjestys'!R220</f>
        <v>49653</v>
      </c>
      <c r="J146" s="19">
        <f>'[1]Prv-järjestys'!S220</f>
        <v>83119.67</v>
      </c>
      <c r="K146" s="16">
        <f>'[1]Prv-järjestys'!T220</f>
        <v>35436.6</v>
      </c>
      <c r="L146" s="17">
        <f>'[1]Prv-järjestys'!U220</f>
        <v>1067.1400000000001</v>
      </c>
      <c r="M146" s="16">
        <f>'[1]Prv-järjestys'!V220</f>
        <v>0</v>
      </c>
      <c r="N146" s="17">
        <f>'[1]Prv-järjestys'!W220</f>
        <v>2677.48</v>
      </c>
      <c r="O146" s="15">
        <f>'[1]Prv-järjestys'!X220</f>
        <v>3034.69</v>
      </c>
      <c r="P146" s="20">
        <f>'[1]Prv-järjestys'!Y220</f>
        <v>428.9</v>
      </c>
      <c r="Q146" s="16">
        <f>'[1]Prv-järjestys'!Z220</f>
        <v>1410.86</v>
      </c>
      <c r="R146" s="15">
        <f>'[1]Prv-järjestys'!AA220</f>
        <v>16487.69475428568</v>
      </c>
      <c r="S146" s="19">
        <f>'[1]Prv-järjestys'!AB220</f>
        <v>60543.364754285685</v>
      </c>
      <c r="T146" s="16">
        <f>'[1]Prv-järjestys'!AE220</f>
        <v>23532.59</v>
      </c>
      <c r="U146" s="17">
        <f>'[1]Prv-järjestys'!AF220</f>
        <v>1442.72</v>
      </c>
      <c r="V146" s="16">
        <f>'[1]Prv-järjestys'!AG220</f>
        <v>0</v>
      </c>
      <c r="W146" s="17">
        <f>'[1]Prv-järjestys'!AH220</f>
        <v>2830.99</v>
      </c>
      <c r="X146" s="15">
        <f>'[1]Prv-järjestys'!AI220</f>
        <v>12661.018074021636</v>
      </c>
      <c r="Y146" s="21">
        <f>'[1]Prv-järjestys'!AJ220</f>
        <v>4209</v>
      </c>
      <c r="Z146" s="16">
        <f>'[1]Prv-järjestys'!AK220</f>
        <v>7643.2</v>
      </c>
      <c r="AA146" s="15">
        <f>'[1]Prv-järjestys'!AL220</f>
        <v>10643.3</v>
      </c>
      <c r="AB146" s="19">
        <f>'[1]Prv-järjestys'!AM220</f>
        <v>62962.818074021634</v>
      </c>
      <c r="AC146" s="16">
        <f>'[1]Prv-järjestys'!AN220</f>
        <v>0</v>
      </c>
      <c r="AD146" s="16">
        <f>'[1]Prv-järjestys'!AO220</f>
        <v>0</v>
      </c>
      <c r="AE146" s="16">
        <f>'[1]Prv-järjestys'!AP220</f>
        <v>0</v>
      </c>
      <c r="AF146" s="17">
        <f>'[1]Prv-järjestys'!AQ220</f>
        <v>0</v>
      </c>
      <c r="AG146" s="15">
        <f>'[1]Prv-järjestys'!AR220</f>
        <v>0</v>
      </c>
      <c r="AH146" s="16">
        <f>'[1]Prv-järjestys'!AS220</f>
        <v>0</v>
      </c>
      <c r="AI146" s="16">
        <f>'[1]Prv-järjestys'!AT220</f>
        <v>877.5</v>
      </c>
      <c r="AJ146" s="15">
        <f>'[1]Prv-järjestys'!AU220</f>
        <v>0</v>
      </c>
      <c r="AK146" s="19">
        <f>'[1]Prv-järjestys'!AV220</f>
        <v>877.5</v>
      </c>
      <c r="AL146" s="15">
        <f>'[1]Prv-järjestys'!AW220</f>
        <v>61250.289999999994</v>
      </c>
      <c r="AM146" s="15">
        <f>'[1]Prv-järjestys'!AX220</f>
        <v>4957.01</v>
      </c>
      <c r="AN146" s="15">
        <f>'[1]Prv-järjestys'!AY220</f>
        <v>0</v>
      </c>
      <c r="AO146" s="15">
        <f>'[1]Prv-järjestys'!AZ220</f>
        <v>7438.7199999999993</v>
      </c>
      <c r="AP146" s="15">
        <f>'[1]Prv-järjestys'!BA220</f>
        <v>36305.378074021632</v>
      </c>
      <c r="AQ146" s="15">
        <f>'[1]Prv-järjestys'!BB220</f>
        <v>6257.9</v>
      </c>
      <c r="AR146" s="15">
        <f>'[1]Prv-järjestys'!BC220</f>
        <v>14510.06</v>
      </c>
      <c r="AS146" s="15">
        <f>'[1]Prv-järjestys'!BD220</f>
        <v>76783.994754285683</v>
      </c>
      <c r="AT146" s="19">
        <f>'[1]Prv-järjestys'!BE220</f>
        <v>207503.35282830731</v>
      </c>
      <c r="AU146" s="22">
        <f>'[1]Prv-järjestys'!BF220</f>
        <v>82.934993136813475</v>
      </c>
      <c r="AV146" s="55">
        <f>'[1]Prv-järjestys'!BG220</f>
        <v>2502</v>
      </c>
      <c r="AW146" s="48" t="str">
        <f>'[1]Prv-järjestys'!A220</f>
        <v>000372</v>
      </c>
      <c r="AX146" s="49" t="s">
        <v>179</v>
      </c>
      <c r="AY146" s="47" t="s">
        <v>251</v>
      </c>
      <c r="AZ146" s="50" t="s">
        <v>165</v>
      </c>
      <c r="BA146" s="47" t="s">
        <v>166</v>
      </c>
      <c r="BB146" s="50" t="s">
        <v>180</v>
      </c>
      <c r="BC146" s="50" t="s">
        <v>181</v>
      </c>
      <c r="BD146" s="47">
        <v>1</v>
      </c>
      <c r="BE146" s="47">
        <v>2</v>
      </c>
    </row>
    <row r="147" spans="1:57" x14ac:dyDescent="0.25">
      <c r="A147" s="47" t="str">
        <f>'[1]Prv-järjestys'!B267</f>
        <v>Kuortane</v>
      </c>
      <c r="B147" s="16">
        <f>'[1]Prv-järjestys'!K267</f>
        <v>2070.15</v>
      </c>
      <c r="C147" s="17">
        <f>'[1]Prv-järjestys'!L267</f>
        <v>1775</v>
      </c>
      <c r="D147" s="16">
        <f>'[1]Prv-järjestys'!M267</f>
        <v>0</v>
      </c>
      <c r="E147" s="16">
        <f>'[1]Prv-järjestys'!N267</f>
        <v>1528</v>
      </c>
      <c r="F147" s="15">
        <f>'[1]Prv-järjestys'!O267</f>
        <v>6725.43</v>
      </c>
      <c r="G147" s="18">
        <f>'[1]Prv-järjestys'!P267</f>
        <v>310</v>
      </c>
      <c r="H147" s="16">
        <f>'[1]Prv-järjestys'!Q267</f>
        <v>646</v>
      </c>
      <c r="I147" s="15">
        <f>'[1]Prv-järjestys'!R267</f>
        <v>3756</v>
      </c>
      <c r="J147" s="19">
        <f>'[1]Prv-järjestys'!S267</f>
        <v>16810.580000000002</v>
      </c>
      <c r="K147" s="16">
        <f>'[1]Prv-järjestys'!T267</f>
        <v>2147.31</v>
      </c>
      <c r="L147" s="17">
        <f>'[1]Prv-järjestys'!U267</f>
        <v>2901.18</v>
      </c>
      <c r="M147" s="16">
        <f>'[1]Prv-järjestys'!V267</f>
        <v>0</v>
      </c>
      <c r="N147" s="17">
        <f>'[1]Prv-järjestys'!W267</f>
        <v>166.95</v>
      </c>
      <c r="O147" s="15">
        <f>'[1]Prv-järjestys'!X267</f>
        <v>3318.26</v>
      </c>
      <c r="P147" s="20">
        <f>'[1]Prv-järjestys'!Y267</f>
        <v>72.25</v>
      </c>
      <c r="Q147" s="16">
        <f>'[1]Prv-järjestys'!Z267</f>
        <v>133.9</v>
      </c>
      <c r="R147" s="15">
        <f>'[1]Prv-järjestys'!AA267</f>
        <v>3829.9964712037722</v>
      </c>
      <c r="S147" s="19">
        <f>'[1]Prv-järjestys'!AB267</f>
        <v>12569.846471203773</v>
      </c>
      <c r="T147" s="16">
        <f>'[1]Prv-järjestys'!AE267</f>
        <v>3023</v>
      </c>
      <c r="U147" s="17">
        <f>'[1]Prv-järjestys'!AF267</f>
        <v>4786</v>
      </c>
      <c r="V147" s="16">
        <f>'[1]Prv-järjestys'!AG267</f>
        <v>0</v>
      </c>
      <c r="W147" s="17">
        <f>'[1]Prv-järjestys'!AH267</f>
        <v>3022</v>
      </c>
      <c r="X147" s="15">
        <f>'[1]Prv-järjestys'!AI267</f>
        <v>2500</v>
      </c>
      <c r="Y147" s="21">
        <f>'[1]Prv-järjestys'!AJ267</f>
        <v>505</v>
      </c>
      <c r="Z147" s="16">
        <f>'[1]Prv-järjestys'!AK267</f>
        <v>1512</v>
      </c>
      <c r="AA147" s="15">
        <f>'[1]Prv-järjestys'!AL267</f>
        <v>0</v>
      </c>
      <c r="AB147" s="19">
        <f>'[1]Prv-järjestys'!AM267</f>
        <v>15348</v>
      </c>
      <c r="AC147" s="16">
        <f>'[1]Prv-järjestys'!AN267</f>
        <v>0</v>
      </c>
      <c r="AD147" s="16">
        <f>'[1]Prv-järjestys'!AO267</f>
        <v>0</v>
      </c>
      <c r="AE147" s="16">
        <f>'[1]Prv-järjestys'!AP267</f>
        <v>0</v>
      </c>
      <c r="AF147" s="17">
        <f>'[1]Prv-järjestys'!AQ267</f>
        <v>0</v>
      </c>
      <c r="AG147" s="15">
        <f>'[1]Prv-järjestys'!AR267</f>
        <v>0</v>
      </c>
      <c r="AH147" s="16">
        <f>'[1]Prv-järjestys'!AS267</f>
        <v>0</v>
      </c>
      <c r="AI147" s="16">
        <f>'[1]Prv-järjestys'!AT267</f>
        <v>0</v>
      </c>
      <c r="AJ147" s="15">
        <f>'[1]Prv-järjestys'!AU267</f>
        <v>0</v>
      </c>
      <c r="AK147" s="19">
        <f>'[1]Prv-järjestys'!AV267</f>
        <v>0</v>
      </c>
      <c r="AL147" s="15">
        <f>'[1]Prv-järjestys'!AW267</f>
        <v>7240.46</v>
      </c>
      <c r="AM147" s="15">
        <f>'[1]Prv-järjestys'!AX267</f>
        <v>9462.18</v>
      </c>
      <c r="AN147" s="15">
        <f>'[1]Prv-järjestys'!AY267</f>
        <v>0</v>
      </c>
      <c r="AO147" s="15">
        <f>'[1]Prv-järjestys'!AZ267</f>
        <v>4716.95</v>
      </c>
      <c r="AP147" s="15">
        <f>'[1]Prv-järjestys'!BA267</f>
        <v>12543.69</v>
      </c>
      <c r="AQ147" s="15">
        <f>'[1]Prv-järjestys'!BB267</f>
        <v>887.25</v>
      </c>
      <c r="AR147" s="15">
        <f>'[1]Prv-järjestys'!BC267</f>
        <v>2291.9</v>
      </c>
      <c r="AS147" s="15">
        <f>'[1]Prv-järjestys'!BD267</f>
        <v>7585.9964712037727</v>
      </c>
      <c r="AT147" s="19">
        <f>'[1]Prv-järjestys'!BE267</f>
        <v>44728.426471203769</v>
      </c>
      <c r="AU147" s="22">
        <f>'[1]Prv-järjestys'!BF267</f>
        <v>1.9183576287186384</v>
      </c>
      <c r="AV147" s="55">
        <f>'[1]Prv-järjestys'!BG267</f>
        <v>23316</v>
      </c>
      <c r="AW147" s="48" t="str">
        <f>'[1]Prv-järjestys'!A267</f>
        <v>000444</v>
      </c>
      <c r="AX147" s="49"/>
      <c r="AY147" s="47"/>
      <c r="AZ147" s="50" t="s">
        <v>182</v>
      </c>
      <c r="BA147" s="47" t="s">
        <v>183</v>
      </c>
      <c r="BB147" s="50" t="s">
        <v>186</v>
      </c>
      <c r="BC147" s="50" t="s">
        <v>187</v>
      </c>
      <c r="BD147" s="47">
        <v>2</v>
      </c>
      <c r="BE147" s="47">
        <v>1</v>
      </c>
    </row>
    <row r="148" spans="1:57" x14ac:dyDescent="0.25">
      <c r="A148" s="47" t="str">
        <f>'[1]Prv-järjestys'!B268</f>
        <v>Kurikka</v>
      </c>
      <c r="B148" s="16">
        <f>'[1]Prv-järjestys'!K268</f>
        <v>12449.04</v>
      </c>
      <c r="C148" s="17">
        <f>'[1]Prv-järjestys'!L268</f>
        <v>12534.55</v>
      </c>
      <c r="D148" s="16">
        <f>'[1]Prv-järjestys'!M268</f>
        <v>0</v>
      </c>
      <c r="E148" s="16">
        <f>'[1]Prv-järjestys'!N268</f>
        <v>1957.32</v>
      </c>
      <c r="F148" s="15">
        <f>'[1]Prv-järjestys'!O268</f>
        <v>15198.38</v>
      </c>
      <c r="G148" s="18">
        <f>'[1]Prv-järjestys'!P268</f>
        <v>690</v>
      </c>
      <c r="H148" s="16">
        <f>'[1]Prv-järjestys'!Q268</f>
        <v>4280</v>
      </c>
      <c r="I148" s="15">
        <f>'[1]Prv-järjestys'!R268</f>
        <v>15283</v>
      </c>
      <c r="J148" s="19">
        <f>'[1]Prv-järjestys'!S268</f>
        <v>62392.29</v>
      </c>
      <c r="K148" s="16">
        <f>'[1]Prv-järjestys'!T268</f>
        <v>23522.700000000004</v>
      </c>
      <c r="L148" s="17">
        <f>'[1]Prv-järjestys'!U268</f>
        <v>14406.12</v>
      </c>
      <c r="M148" s="16">
        <f>'[1]Prv-järjestys'!V268</f>
        <v>0</v>
      </c>
      <c r="N148" s="17">
        <f>'[1]Prv-järjestys'!W268</f>
        <v>4750.7299999999996</v>
      </c>
      <c r="O148" s="15">
        <f>'[1]Prv-järjestys'!X268</f>
        <v>13173.17</v>
      </c>
      <c r="P148" s="20">
        <f>'[1]Prv-järjestys'!Y268</f>
        <v>3074.29</v>
      </c>
      <c r="Q148" s="16">
        <f>'[1]Prv-järjestys'!Z268</f>
        <v>6927.92</v>
      </c>
      <c r="R148" s="15">
        <f>'[1]Prv-järjestys'!AA268</f>
        <v>21687.75495471861</v>
      </c>
      <c r="S148" s="19">
        <f>'[1]Prv-järjestys'!AB268</f>
        <v>87542.684954718614</v>
      </c>
      <c r="T148" s="16">
        <f>'[1]Prv-järjestys'!AE268</f>
        <v>25738</v>
      </c>
      <c r="U148" s="17">
        <f>'[1]Prv-järjestys'!AF268</f>
        <v>13957</v>
      </c>
      <c r="V148" s="16">
        <f>'[1]Prv-järjestys'!AG268</f>
        <v>0</v>
      </c>
      <c r="W148" s="17">
        <f>'[1]Prv-järjestys'!AH268</f>
        <v>7390</v>
      </c>
      <c r="X148" s="15">
        <f>'[1]Prv-järjestys'!AI268</f>
        <v>20154</v>
      </c>
      <c r="Y148" s="21">
        <f>'[1]Prv-järjestys'!AJ268</f>
        <v>7413</v>
      </c>
      <c r="Z148" s="16">
        <f>'[1]Prv-järjestys'!AK268</f>
        <v>11848</v>
      </c>
      <c r="AA148" s="15">
        <f>'[1]Prv-järjestys'!AL268</f>
        <v>3300</v>
      </c>
      <c r="AB148" s="19">
        <f>'[1]Prv-järjestys'!AM268</f>
        <v>89800</v>
      </c>
      <c r="AC148" s="16">
        <f>'[1]Prv-järjestys'!AN268</f>
        <v>0</v>
      </c>
      <c r="AD148" s="16">
        <f>'[1]Prv-järjestys'!AO268</f>
        <v>0</v>
      </c>
      <c r="AE148" s="16">
        <f>'[1]Prv-järjestys'!AP268</f>
        <v>0</v>
      </c>
      <c r="AF148" s="17">
        <f>'[1]Prv-järjestys'!AQ268</f>
        <v>0</v>
      </c>
      <c r="AG148" s="15">
        <f>'[1]Prv-järjestys'!AR268</f>
        <v>0</v>
      </c>
      <c r="AH148" s="16">
        <f>'[1]Prv-järjestys'!AS268</f>
        <v>0</v>
      </c>
      <c r="AI148" s="16">
        <f>'[1]Prv-järjestys'!AT268</f>
        <v>0</v>
      </c>
      <c r="AJ148" s="15">
        <f>'[1]Prv-järjestys'!AU268</f>
        <v>0</v>
      </c>
      <c r="AK148" s="19">
        <f>'[1]Prv-järjestys'!AV268</f>
        <v>0</v>
      </c>
      <c r="AL148" s="15">
        <f>'[1]Prv-järjestys'!AW268</f>
        <v>61709.740000000005</v>
      </c>
      <c r="AM148" s="15">
        <f>'[1]Prv-järjestys'!AX268</f>
        <v>40897.67</v>
      </c>
      <c r="AN148" s="15">
        <f>'[1]Prv-järjestys'!AY268</f>
        <v>0</v>
      </c>
      <c r="AO148" s="15">
        <f>'[1]Prv-järjestys'!AZ268</f>
        <v>14098.05</v>
      </c>
      <c r="AP148" s="15">
        <f>'[1]Prv-järjestys'!BA268</f>
        <v>48525.55</v>
      </c>
      <c r="AQ148" s="15">
        <f>'[1]Prv-järjestys'!BB268</f>
        <v>11177.29</v>
      </c>
      <c r="AR148" s="15">
        <f>'[1]Prv-järjestys'!BC268</f>
        <v>23055.919999999998</v>
      </c>
      <c r="AS148" s="15">
        <f>'[1]Prv-järjestys'!BD268</f>
        <v>40270.754954718606</v>
      </c>
      <c r="AT148" s="19">
        <f>'[1]Prv-järjestys'!BE268</f>
        <v>239734.97495471864</v>
      </c>
      <c r="AU148" s="22">
        <f>'[1]Prv-järjestys'!BF268</f>
        <v>141.18667547392147</v>
      </c>
      <c r="AV148" s="55">
        <f>'[1]Prv-järjestys'!BG268</f>
        <v>1698</v>
      </c>
      <c r="AW148" s="48" t="str">
        <f>'[1]Prv-järjestys'!A268</f>
        <v>000445</v>
      </c>
      <c r="AX148" s="49"/>
      <c r="AY148" s="47"/>
      <c r="AZ148" s="50" t="s">
        <v>182</v>
      </c>
      <c r="BA148" s="47" t="s">
        <v>183</v>
      </c>
      <c r="BB148" s="50" t="s">
        <v>186</v>
      </c>
      <c r="BC148" s="50" t="s">
        <v>187</v>
      </c>
      <c r="BD148" s="47">
        <v>1</v>
      </c>
      <c r="BE148" s="47">
        <v>1</v>
      </c>
    </row>
    <row r="149" spans="1:57" x14ac:dyDescent="0.25">
      <c r="A149" s="47" t="str">
        <f>'[1]Prv-järjestys'!B33</f>
        <v>Kustavi</v>
      </c>
      <c r="B149" s="16">
        <f>'[1]Prv-järjestys'!K33</f>
        <v>90.889999999999986</v>
      </c>
      <c r="C149" s="17">
        <f>'[1]Prv-järjestys'!L33</f>
        <v>240</v>
      </c>
      <c r="D149" s="16">
        <f>'[1]Prv-järjestys'!M33</f>
        <v>0</v>
      </c>
      <c r="E149" s="16">
        <f>'[1]Prv-järjestys'!N33</f>
        <v>0</v>
      </c>
      <c r="F149" s="15">
        <f>'[1]Prv-järjestys'!O33</f>
        <v>0</v>
      </c>
      <c r="G149" s="18">
        <f>'[1]Prv-järjestys'!P33</f>
        <v>0</v>
      </c>
      <c r="H149" s="16">
        <f>'[1]Prv-järjestys'!Q33</f>
        <v>700</v>
      </c>
      <c r="I149" s="15">
        <f>'[1]Prv-järjestys'!R33</f>
        <v>709</v>
      </c>
      <c r="J149" s="19">
        <f>'[1]Prv-järjestys'!S33</f>
        <v>1739.8899999999999</v>
      </c>
      <c r="K149" s="16">
        <f>'[1]Prv-järjestys'!T33</f>
        <v>-3445.18</v>
      </c>
      <c r="L149" s="17">
        <f>'[1]Prv-järjestys'!U33</f>
        <v>84.35</v>
      </c>
      <c r="M149" s="16">
        <f>'[1]Prv-järjestys'!V33</f>
        <v>0</v>
      </c>
      <c r="N149" s="17">
        <f>'[1]Prv-järjestys'!W33</f>
        <v>41.2</v>
      </c>
      <c r="O149" s="15">
        <f>'[1]Prv-järjestys'!X33</f>
        <v>70.7</v>
      </c>
      <c r="P149" s="20">
        <f>'[1]Prv-järjestys'!Y33</f>
        <v>12.6</v>
      </c>
      <c r="Q149" s="16">
        <f>'[1]Prv-järjestys'!Z33</f>
        <v>78.7</v>
      </c>
      <c r="R149" s="15">
        <f>'[1]Prv-järjestys'!AA33</f>
        <v>1381.15450609304</v>
      </c>
      <c r="S149" s="19">
        <f>'[1]Prv-järjestys'!AB33</f>
        <v>-1776.4754939069605</v>
      </c>
      <c r="T149" s="16">
        <f>'[1]Prv-järjestys'!AE33</f>
        <v>2000</v>
      </c>
      <c r="U149" s="17">
        <f>'[1]Prv-järjestys'!AF33</f>
        <v>0</v>
      </c>
      <c r="V149" s="16">
        <f>'[1]Prv-järjestys'!AG33</f>
        <v>0</v>
      </c>
      <c r="W149" s="17">
        <f>'[1]Prv-järjestys'!AH33</f>
        <v>0</v>
      </c>
      <c r="X149" s="15">
        <f>'[1]Prv-järjestys'!AI33</f>
        <v>0</v>
      </c>
      <c r="Y149" s="21">
        <f>'[1]Prv-järjestys'!AJ33</f>
        <v>0</v>
      </c>
      <c r="Z149" s="16">
        <f>'[1]Prv-järjestys'!AK33</f>
        <v>0</v>
      </c>
      <c r="AA149" s="15">
        <f>'[1]Prv-järjestys'!AL33</f>
        <v>0</v>
      </c>
      <c r="AB149" s="19">
        <f>'[1]Prv-järjestys'!AM33</f>
        <v>2000</v>
      </c>
      <c r="AC149" s="16">
        <f>'[1]Prv-järjestys'!AN33</f>
        <v>0</v>
      </c>
      <c r="AD149" s="16">
        <f>'[1]Prv-järjestys'!AO33</f>
        <v>0</v>
      </c>
      <c r="AE149" s="16">
        <f>'[1]Prv-järjestys'!AP33</f>
        <v>0</v>
      </c>
      <c r="AF149" s="17">
        <f>'[1]Prv-järjestys'!AQ33</f>
        <v>0</v>
      </c>
      <c r="AG149" s="15">
        <f>'[1]Prv-järjestys'!AR33</f>
        <v>0</v>
      </c>
      <c r="AH149" s="16">
        <f>'[1]Prv-järjestys'!AS33</f>
        <v>0</v>
      </c>
      <c r="AI149" s="16">
        <f>'[1]Prv-järjestys'!AT33</f>
        <v>0</v>
      </c>
      <c r="AJ149" s="15">
        <f>'[1]Prv-järjestys'!AU33</f>
        <v>0</v>
      </c>
      <c r="AK149" s="19">
        <f>'[1]Prv-järjestys'!AV33</f>
        <v>0</v>
      </c>
      <c r="AL149" s="15">
        <f>'[1]Prv-järjestys'!AW33</f>
        <v>-1354.29</v>
      </c>
      <c r="AM149" s="15">
        <f>'[1]Prv-järjestys'!AX33</f>
        <v>324.35000000000002</v>
      </c>
      <c r="AN149" s="15">
        <f>'[1]Prv-järjestys'!AY33</f>
        <v>0</v>
      </c>
      <c r="AO149" s="15">
        <f>'[1]Prv-järjestys'!AZ33</f>
        <v>41.2</v>
      </c>
      <c r="AP149" s="15">
        <f>'[1]Prv-järjestys'!BA33</f>
        <v>70.7</v>
      </c>
      <c r="AQ149" s="15">
        <f>'[1]Prv-järjestys'!BB33</f>
        <v>12.6</v>
      </c>
      <c r="AR149" s="15">
        <f>'[1]Prv-järjestys'!BC33</f>
        <v>778.7</v>
      </c>
      <c r="AS149" s="15">
        <f>'[1]Prv-järjestys'!BD33</f>
        <v>2090.1545060930403</v>
      </c>
      <c r="AT149" s="19">
        <f>'[1]Prv-järjestys'!BE33</f>
        <v>1963.4145060930405</v>
      </c>
      <c r="AU149" s="22">
        <f>'[1]Prv-järjestys'!BF33</f>
        <v>1.0871619635066669</v>
      </c>
      <c r="AV149" s="55">
        <f>'[1]Prv-järjestys'!BG33</f>
        <v>1806</v>
      </c>
      <c r="AW149" s="48" t="str">
        <f>'[1]Prv-järjestys'!A33</f>
        <v>000059</v>
      </c>
      <c r="AX149" s="49"/>
      <c r="AY149" s="47"/>
      <c r="AZ149" s="50" t="s">
        <v>85</v>
      </c>
      <c r="BA149" s="47" t="s">
        <v>86</v>
      </c>
      <c r="BB149" s="50" t="s">
        <v>95</v>
      </c>
      <c r="BC149" s="50" t="s">
        <v>96</v>
      </c>
      <c r="BD149" s="47">
        <v>2</v>
      </c>
      <c r="BE149" s="47">
        <v>1</v>
      </c>
    </row>
    <row r="150" spans="1:57" x14ac:dyDescent="0.25">
      <c r="A150" s="47" t="str">
        <f>'[1]Prv-järjestys'!B135</f>
        <v>Kuusamo</v>
      </c>
      <c r="B150" s="16">
        <f>'[1]Prv-järjestys'!K135</f>
        <v>3138.54</v>
      </c>
      <c r="C150" s="17">
        <f>'[1]Prv-järjestys'!L135</f>
        <v>0</v>
      </c>
      <c r="D150" s="16">
        <f>'[1]Prv-järjestys'!M135</f>
        <v>0</v>
      </c>
      <c r="E150" s="16">
        <f>'[1]Prv-järjestys'!N135</f>
        <v>515</v>
      </c>
      <c r="F150" s="15">
        <f>'[1]Prv-järjestys'!O135</f>
        <v>60</v>
      </c>
      <c r="G150" s="18">
        <f>'[1]Prv-järjestys'!P135</f>
        <v>0</v>
      </c>
      <c r="H150" s="16">
        <f>'[1]Prv-järjestys'!Q135</f>
        <v>310</v>
      </c>
      <c r="I150" s="15">
        <f>'[1]Prv-järjestys'!R135</f>
        <v>6546</v>
      </c>
      <c r="J150" s="19">
        <f>'[1]Prv-järjestys'!S135</f>
        <v>10569.54</v>
      </c>
      <c r="K150" s="16">
        <f>'[1]Prv-järjestys'!T135</f>
        <v>21180.320000000003</v>
      </c>
      <c r="L150" s="17">
        <f>'[1]Prv-järjestys'!U135</f>
        <v>344.81</v>
      </c>
      <c r="M150" s="16">
        <f>'[1]Prv-järjestys'!V135</f>
        <v>0</v>
      </c>
      <c r="N150" s="17">
        <f>'[1]Prv-järjestys'!W135</f>
        <v>491.22</v>
      </c>
      <c r="O150" s="15">
        <f>'[1]Prv-järjestys'!X135</f>
        <v>406.54</v>
      </c>
      <c r="P150" s="20">
        <f>'[1]Prv-järjestys'!Y135</f>
        <v>311.01</v>
      </c>
      <c r="Q150" s="16">
        <f>'[1]Prv-järjestys'!Z135</f>
        <v>240.76</v>
      </c>
      <c r="R150" s="15">
        <f>'[1]Prv-järjestys'!AA135</f>
        <v>8520.9454272317962</v>
      </c>
      <c r="S150" s="19">
        <f>'[1]Prv-järjestys'!AB135</f>
        <v>31495.6054272318</v>
      </c>
      <c r="T150" s="16">
        <f>'[1]Prv-järjestys'!AE135</f>
        <v>21000</v>
      </c>
      <c r="U150" s="17">
        <f>'[1]Prv-järjestys'!AF135</f>
        <v>0</v>
      </c>
      <c r="V150" s="16">
        <f>'[1]Prv-järjestys'!AG135</f>
        <v>0</v>
      </c>
      <c r="W150" s="17">
        <f>'[1]Prv-järjestys'!AH135</f>
        <v>0</v>
      </c>
      <c r="X150" s="15">
        <f>'[1]Prv-järjestys'!AI135</f>
        <v>0</v>
      </c>
      <c r="Y150" s="21">
        <f>'[1]Prv-järjestys'!AJ135</f>
        <v>0</v>
      </c>
      <c r="Z150" s="16">
        <f>'[1]Prv-järjestys'!AK135</f>
        <v>0</v>
      </c>
      <c r="AA150" s="15">
        <f>'[1]Prv-järjestys'!AL135</f>
        <v>15000</v>
      </c>
      <c r="AB150" s="19">
        <f>'[1]Prv-järjestys'!AM135</f>
        <v>36000</v>
      </c>
      <c r="AC150" s="16">
        <f>'[1]Prv-järjestys'!AN135</f>
        <v>0</v>
      </c>
      <c r="AD150" s="16">
        <f>'[1]Prv-järjestys'!AO135</f>
        <v>0</v>
      </c>
      <c r="AE150" s="16">
        <f>'[1]Prv-järjestys'!AP135</f>
        <v>0</v>
      </c>
      <c r="AF150" s="17">
        <f>'[1]Prv-järjestys'!AQ135</f>
        <v>0</v>
      </c>
      <c r="AG150" s="15">
        <f>'[1]Prv-järjestys'!AR135</f>
        <v>0</v>
      </c>
      <c r="AH150" s="16">
        <f>'[1]Prv-järjestys'!AS135</f>
        <v>0</v>
      </c>
      <c r="AI150" s="16">
        <f>'[1]Prv-järjestys'!AT135</f>
        <v>0</v>
      </c>
      <c r="AJ150" s="15">
        <f>'[1]Prv-järjestys'!AU135</f>
        <v>0</v>
      </c>
      <c r="AK150" s="19">
        <f>'[1]Prv-järjestys'!AV135</f>
        <v>0</v>
      </c>
      <c r="AL150" s="15">
        <f>'[1]Prv-järjestys'!AW135</f>
        <v>45318.86</v>
      </c>
      <c r="AM150" s="15">
        <f>'[1]Prv-järjestys'!AX135</f>
        <v>344.81</v>
      </c>
      <c r="AN150" s="15">
        <f>'[1]Prv-järjestys'!AY135</f>
        <v>0</v>
      </c>
      <c r="AO150" s="15">
        <f>'[1]Prv-järjestys'!AZ135</f>
        <v>1006.22</v>
      </c>
      <c r="AP150" s="15">
        <f>'[1]Prv-järjestys'!BA135</f>
        <v>466.54</v>
      </c>
      <c r="AQ150" s="15">
        <f>'[1]Prv-järjestys'!BB135</f>
        <v>311.01</v>
      </c>
      <c r="AR150" s="15">
        <f>'[1]Prv-järjestys'!BC135</f>
        <v>550.76</v>
      </c>
      <c r="AS150" s="15">
        <f>'[1]Prv-järjestys'!BD135</f>
        <v>30066.945427231796</v>
      </c>
      <c r="AT150" s="19">
        <f>'[1]Prv-järjestys'!BE135</f>
        <v>78065.145427231793</v>
      </c>
      <c r="AU150" s="22">
        <f>'[1]Prv-järjestys'!BF135</f>
        <v>4.5200130523554973</v>
      </c>
      <c r="AV150" s="55">
        <f>'[1]Prv-järjestys'!BG135</f>
        <v>17271</v>
      </c>
      <c r="AW150" s="48" t="str">
        <f>'[1]Prv-järjestys'!A135</f>
        <v>000227</v>
      </c>
      <c r="AX150" s="49"/>
      <c r="AY150" s="47"/>
      <c r="AZ150" s="50" t="s">
        <v>121</v>
      </c>
      <c r="BA150" s="47" t="s">
        <v>122</v>
      </c>
      <c r="BB150" s="50" t="s">
        <v>140</v>
      </c>
      <c r="BC150" s="50" t="s">
        <v>141</v>
      </c>
      <c r="BD150" s="47">
        <v>1</v>
      </c>
      <c r="BE150" s="47">
        <v>1</v>
      </c>
    </row>
    <row r="151" spans="1:57" x14ac:dyDescent="0.25">
      <c r="A151" s="47" t="str">
        <f>'[1]Prv-järjestys'!B184</f>
        <v>Kuusankoski</v>
      </c>
      <c r="B151" s="16">
        <f>'[1]Prv-järjestys'!K184</f>
        <v>7305.8</v>
      </c>
      <c r="C151" s="17">
        <f>'[1]Prv-järjestys'!L184</f>
        <v>0</v>
      </c>
      <c r="D151" s="16">
        <f>'[1]Prv-järjestys'!M184</f>
        <v>0</v>
      </c>
      <c r="E151" s="16">
        <f>'[1]Prv-järjestys'!N184</f>
        <v>1690</v>
      </c>
      <c r="F151" s="15">
        <f>'[1]Prv-järjestys'!O184</f>
        <v>2270</v>
      </c>
      <c r="G151" s="18">
        <f>'[1]Prv-järjestys'!P184</f>
        <v>2405</v>
      </c>
      <c r="H151" s="16">
        <f>'[1]Prv-järjestys'!Q184</f>
        <v>1815</v>
      </c>
      <c r="I151" s="15">
        <f>'[1]Prv-järjestys'!R184</f>
        <v>15911</v>
      </c>
      <c r="J151" s="19">
        <f>'[1]Prv-järjestys'!S184</f>
        <v>31396.799999999999</v>
      </c>
      <c r="K151" s="16">
        <f>'[1]Prv-järjestys'!T184</f>
        <v>18728.480000000003</v>
      </c>
      <c r="L151" s="17">
        <f>'[1]Prv-järjestys'!U184</f>
        <v>575.23</v>
      </c>
      <c r="M151" s="16">
        <f>'[1]Prv-järjestys'!V184</f>
        <v>0</v>
      </c>
      <c r="N151" s="17">
        <f>'[1]Prv-järjestys'!W184</f>
        <v>3250.03</v>
      </c>
      <c r="O151" s="15">
        <f>'[1]Prv-järjestys'!X184</f>
        <v>1730.33</v>
      </c>
      <c r="P151" s="20">
        <f>'[1]Prv-järjestys'!Y184</f>
        <v>2547.44</v>
      </c>
      <c r="Q151" s="16">
        <f>'[1]Prv-järjestys'!Z184</f>
        <v>2953.18</v>
      </c>
      <c r="R151" s="15">
        <f>'[1]Prv-järjestys'!AA184</f>
        <v>7220.5232886750846</v>
      </c>
      <c r="S151" s="19">
        <f>'[1]Prv-järjestys'!AB184</f>
        <v>37005.213288675084</v>
      </c>
      <c r="T151" s="16">
        <f>'[1]Prv-järjestys'!AE184</f>
        <v>24000</v>
      </c>
      <c r="U151" s="17">
        <f>'[1]Prv-järjestys'!AF184</f>
        <v>0</v>
      </c>
      <c r="V151" s="16">
        <f>'[1]Prv-järjestys'!AG184</f>
        <v>0</v>
      </c>
      <c r="W151" s="17">
        <f>'[1]Prv-järjestys'!AH184</f>
        <v>8700</v>
      </c>
      <c r="X151" s="15">
        <f>'[1]Prv-järjestys'!AI184</f>
        <v>7000</v>
      </c>
      <c r="Y151" s="21">
        <f>'[1]Prv-järjestys'!AJ184</f>
        <v>7000</v>
      </c>
      <c r="Z151" s="16">
        <f>'[1]Prv-järjestys'!AK184</f>
        <v>7000</v>
      </c>
      <c r="AA151" s="15">
        <f>'[1]Prv-järjestys'!AL184</f>
        <v>1500</v>
      </c>
      <c r="AB151" s="19">
        <f>'[1]Prv-järjestys'!AM184</f>
        <v>55200</v>
      </c>
      <c r="AC151" s="16">
        <f>'[1]Prv-järjestys'!AN184</f>
        <v>0</v>
      </c>
      <c r="AD151" s="16">
        <f>'[1]Prv-järjestys'!AO184</f>
        <v>0</v>
      </c>
      <c r="AE151" s="16">
        <f>'[1]Prv-järjestys'!AP184</f>
        <v>0</v>
      </c>
      <c r="AF151" s="17">
        <f>'[1]Prv-järjestys'!AQ184</f>
        <v>0</v>
      </c>
      <c r="AG151" s="15">
        <f>'[1]Prv-järjestys'!AR184</f>
        <v>0</v>
      </c>
      <c r="AH151" s="16">
        <f>'[1]Prv-järjestys'!AS184</f>
        <v>0</v>
      </c>
      <c r="AI151" s="16">
        <f>'[1]Prv-järjestys'!AT184</f>
        <v>0</v>
      </c>
      <c r="AJ151" s="15">
        <f>'[1]Prv-järjestys'!AU184</f>
        <v>25430</v>
      </c>
      <c r="AK151" s="19">
        <f>'[1]Prv-järjestys'!AV184</f>
        <v>25430</v>
      </c>
      <c r="AL151" s="15">
        <f>'[1]Prv-järjestys'!AW184</f>
        <v>50034.28</v>
      </c>
      <c r="AM151" s="15">
        <f>'[1]Prv-järjestys'!AX184</f>
        <v>575.23</v>
      </c>
      <c r="AN151" s="15">
        <f>'[1]Prv-järjestys'!AY184</f>
        <v>0</v>
      </c>
      <c r="AO151" s="15">
        <f>'[1]Prv-järjestys'!AZ184</f>
        <v>13640.03</v>
      </c>
      <c r="AP151" s="15">
        <f>'[1]Prv-järjestys'!BA184</f>
        <v>11000.33</v>
      </c>
      <c r="AQ151" s="15">
        <f>'[1]Prv-järjestys'!BB184</f>
        <v>11952.44</v>
      </c>
      <c r="AR151" s="15">
        <f>'[1]Prv-järjestys'!BC184</f>
        <v>11768.18</v>
      </c>
      <c r="AS151" s="15">
        <f>'[1]Prv-järjestys'!BD184</f>
        <v>50061.523288675089</v>
      </c>
      <c r="AT151" s="19">
        <f>'[1]Prv-järjestys'!BE184</f>
        <v>149032.01328867508</v>
      </c>
      <c r="AU151" s="22">
        <f>'[1]Prv-järjestys'!BF184</f>
        <v>7.314454639934973</v>
      </c>
      <c r="AV151" s="55">
        <f>'[1]Prv-järjestys'!BG184</f>
        <v>20375</v>
      </c>
      <c r="AW151" s="48" t="str">
        <f>'[1]Prv-järjestys'!A184</f>
        <v>000306</v>
      </c>
      <c r="AX151" s="49" t="s">
        <v>148</v>
      </c>
      <c r="AY151" s="47" t="s">
        <v>252</v>
      </c>
      <c r="AZ151" s="50" t="s">
        <v>142</v>
      </c>
      <c r="BA151" s="47" t="s">
        <v>143</v>
      </c>
      <c r="BB151" s="50" t="s">
        <v>149</v>
      </c>
      <c r="BC151" s="50" t="s">
        <v>150</v>
      </c>
      <c r="BD151" s="47">
        <v>1</v>
      </c>
      <c r="BE151" s="47">
        <v>2</v>
      </c>
    </row>
    <row r="152" spans="1:57" x14ac:dyDescent="0.25">
      <c r="A152" s="47" t="str">
        <f>'[1]Prv-järjestys'!B311</f>
        <v>Kvevlax</v>
      </c>
      <c r="B152" s="16">
        <f>'[1]Prv-järjestys'!K311</f>
        <v>2178.06</v>
      </c>
      <c r="C152" s="17">
        <f>'[1]Prv-järjestys'!L311</f>
        <v>0</v>
      </c>
      <c r="D152" s="16">
        <f>'[1]Prv-järjestys'!M311</f>
        <v>3475</v>
      </c>
      <c r="E152" s="16">
        <f>'[1]Prv-järjestys'!N311</f>
        <v>0</v>
      </c>
      <c r="F152" s="15">
        <f>'[1]Prv-järjestys'!O311</f>
        <v>0</v>
      </c>
      <c r="G152" s="18">
        <f>'[1]Prv-järjestys'!P311</f>
        <v>0</v>
      </c>
      <c r="H152" s="16">
        <f>'[1]Prv-järjestys'!Q311</f>
        <v>0</v>
      </c>
      <c r="I152" s="15">
        <f>'[1]Prv-järjestys'!R311</f>
        <v>2951</v>
      </c>
      <c r="J152" s="19">
        <f>'[1]Prv-järjestys'!S311</f>
        <v>8604.06</v>
      </c>
      <c r="K152" s="16">
        <f>'[1]Prv-järjestys'!T311</f>
        <v>12363.619999999999</v>
      </c>
      <c r="L152" s="17">
        <f>'[1]Prv-järjestys'!U311</f>
        <v>0</v>
      </c>
      <c r="M152" s="16">
        <f>'[1]Prv-järjestys'!V311</f>
        <v>216.25</v>
      </c>
      <c r="N152" s="17">
        <f>'[1]Prv-järjestys'!W311</f>
        <v>259.39999999999998</v>
      </c>
      <c r="O152" s="15">
        <f>'[1]Prv-järjestys'!X311</f>
        <v>500</v>
      </c>
      <c r="P152" s="20">
        <f>'[1]Prv-järjestys'!Y311</f>
        <v>0</v>
      </c>
      <c r="Q152" s="16">
        <f>'[1]Prv-järjestys'!Z311</f>
        <v>0</v>
      </c>
      <c r="R152" s="15">
        <f>'[1]Prv-järjestys'!AA311</f>
        <v>1984.6025197656802</v>
      </c>
      <c r="S152" s="19">
        <f>'[1]Prv-järjestys'!AB311</f>
        <v>15323.872519765679</v>
      </c>
      <c r="T152" s="16">
        <f>'[1]Prv-järjestys'!AE311</f>
        <v>8200</v>
      </c>
      <c r="U152" s="17">
        <f>'[1]Prv-järjestys'!AF311</f>
        <v>0</v>
      </c>
      <c r="V152" s="16">
        <f>'[1]Prv-järjestys'!AG311</f>
        <v>1295</v>
      </c>
      <c r="W152" s="17">
        <f>'[1]Prv-järjestys'!AH311</f>
        <v>0</v>
      </c>
      <c r="X152" s="15">
        <f>'[1]Prv-järjestys'!AI311</f>
        <v>0</v>
      </c>
      <c r="Y152" s="21">
        <f>'[1]Prv-järjestys'!AJ311</f>
        <v>0</v>
      </c>
      <c r="Z152" s="16">
        <f>'[1]Prv-järjestys'!AK311</f>
        <v>0</v>
      </c>
      <c r="AA152" s="15">
        <f>'[1]Prv-järjestys'!AL311</f>
        <v>1000</v>
      </c>
      <c r="AB152" s="19">
        <f>'[1]Prv-järjestys'!AM311</f>
        <v>10495</v>
      </c>
      <c r="AC152" s="16">
        <f>'[1]Prv-järjestys'!AN311</f>
        <v>0</v>
      </c>
      <c r="AD152" s="16">
        <f>'[1]Prv-järjestys'!AO311</f>
        <v>0</v>
      </c>
      <c r="AE152" s="16">
        <f>'[1]Prv-järjestys'!AP311</f>
        <v>0</v>
      </c>
      <c r="AF152" s="17">
        <f>'[1]Prv-järjestys'!AQ311</f>
        <v>0</v>
      </c>
      <c r="AG152" s="15">
        <f>'[1]Prv-järjestys'!AR311</f>
        <v>0</v>
      </c>
      <c r="AH152" s="16">
        <f>'[1]Prv-järjestys'!AS311</f>
        <v>0</v>
      </c>
      <c r="AI152" s="16">
        <f>'[1]Prv-järjestys'!AT311</f>
        <v>0</v>
      </c>
      <c r="AJ152" s="15">
        <f>'[1]Prv-järjestys'!AU311</f>
        <v>0</v>
      </c>
      <c r="AK152" s="19">
        <f>'[1]Prv-järjestys'!AV311</f>
        <v>0</v>
      </c>
      <c r="AL152" s="15">
        <f>'[1]Prv-järjestys'!AW311</f>
        <v>22741.68</v>
      </c>
      <c r="AM152" s="15">
        <f>'[1]Prv-järjestys'!AX311</f>
        <v>0</v>
      </c>
      <c r="AN152" s="15">
        <f>'[1]Prv-järjestys'!AY311</f>
        <v>4986.25</v>
      </c>
      <c r="AO152" s="15">
        <f>'[1]Prv-järjestys'!AZ311</f>
        <v>259.39999999999998</v>
      </c>
      <c r="AP152" s="15">
        <f>'[1]Prv-järjestys'!BA311</f>
        <v>500</v>
      </c>
      <c r="AQ152" s="15">
        <f>'[1]Prv-järjestys'!BB311</f>
        <v>0</v>
      </c>
      <c r="AR152" s="15">
        <f>'[1]Prv-järjestys'!BC311</f>
        <v>0</v>
      </c>
      <c r="AS152" s="15">
        <f>'[1]Prv-järjestys'!BD311</f>
        <v>5935.60251976568</v>
      </c>
      <c r="AT152" s="19">
        <f>'[1]Prv-järjestys'!BE311</f>
        <v>34422.93251976568</v>
      </c>
      <c r="AU152" s="22">
        <f>'[1]Prv-järjestys'!BF311</f>
        <v>21.608871638270987</v>
      </c>
      <c r="AV152" s="55">
        <f>'[1]Prv-järjestys'!BG311</f>
        <v>1593</v>
      </c>
      <c r="AW152" s="48" t="str">
        <f>'[1]Prv-järjestys'!A311</f>
        <v>000518</v>
      </c>
      <c r="AX152" s="49" t="s">
        <v>216</v>
      </c>
      <c r="AY152" s="47" t="s">
        <v>217</v>
      </c>
      <c r="AZ152" s="50" t="s">
        <v>202</v>
      </c>
      <c r="BA152" s="47" t="s">
        <v>203</v>
      </c>
      <c r="BB152" s="50" t="s">
        <v>204</v>
      </c>
      <c r="BC152" s="50" t="s">
        <v>205</v>
      </c>
      <c r="BD152" s="47">
        <v>2</v>
      </c>
      <c r="BE152" s="47">
        <v>2</v>
      </c>
    </row>
    <row r="153" spans="1:57" x14ac:dyDescent="0.25">
      <c r="A153" s="47" t="str">
        <f>'[1]Prv-järjestys'!B185</f>
        <v>Kymi</v>
      </c>
      <c r="B153" s="16">
        <f>'[1]Prv-järjestys'!K185</f>
        <v>4653.46</v>
      </c>
      <c r="C153" s="17">
        <f>'[1]Prv-järjestys'!L185</f>
        <v>360</v>
      </c>
      <c r="D153" s="16">
        <f>'[1]Prv-järjestys'!M185</f>
        <v>0</v>
      </c>
      <c r="E153" s="16">
        <f>'[1]Prv-järjestys'!N185</f>
        <v>615</v>
      </c>
      <c r="F153" s="15">
        <f>'[1]Prv-järjestys'!O185</f>
        <v>350</v>
      </c>
      <c r="G153" s="18">
        <f>'[1]Prv-järjestys'!P185</f>
        <v>580</v>
      </c>
      <c r="H153" s="16">
        <f>'[1]Prv-järjestys'!Q185</f>
        <v>440</v>
      </c>
      <c r="I153" s="15">
        <f>'[1]Prv-järjestys'!R185</f>
        <v>21896.839999999997</v>
      </c>
      <c r="J153" s="19">
        <f>'[1]Prv-järjestys'!S185</f>
        <v>28895.299999999996</v>
      </c>
      <c r="K153" s="16">
        <f>'[1]Prv-järjestys'!T185</f>
        <v>6276.86</v>
      </c>
      <c r="L153" s="17">
        <f>'[1]Prv-järjestys'!U185</f>
        <v>156.94999999999999</v>
      </c>
      <c r="M153" s="16">
        <f>'[1]Prv-järjestys'!V185</f>
        <v>0</v>
      </c>
      <c r="N153" s="17">
        <f>'[1]Prv-järjestys'!W185</f>
        <v>16907.02</v>
      </c>
      <c r="O153" s="15">
        <f>'[1]Prv-järjestys'!X185</f>
        <v>3089.01</v>
      </c>
      <c r="P153" s="20">
        <f>'[1]Prv-järjestys'!Y185</f>
        <v>297.55</v>
      </c>
      <c r="Q153" s="16">
        <f>'[1]Prv-järjestys'!Z185</f>
        <v>3142.26</v>
      </c>
      <c r="R153" s="15">
        <f>'[1]Prv-järjestys'!AA185</f>
        <v>10033.925589453063</v>
      </c>
      <c r="S153" s="19">
        <f>'[1]Prv-järjestys'!AB185</f>
        <v>39903.575589453067</v>
      </c>
      <c r="T153" s="16">
        <f>'[1]Prv-järjestys'!AE185</f>
        <v>18973.98</v>
      </c>
      <c r="U153" s="17">
        <f>'[1]Prv-järjestys'!AF185</f>
        <v>0</v>
      </c>
      <c r="V153" s="16">
        <f>'[1]Prv-järjestys'!AG185</f>
        <v>0</v>
      </c>
      <c r="W153" s="17">
        <f>'[1]Prv-järjestys'!AH185</f>
        <v>0</v>
      </c>
      <c r="X153" s="15">
        <f>'[1]Prv-järjestys'!AI185</f>
        <v>4902</v>
      </c>
      <c r="Y153" s="21">
        <f>'[1]Prv-järjestys'!AJ185</f>
        <v>0</v>
      </c>
      <c r="Z153" s="16">
        <f>'[1]Prv-järjestys'!AK185</f>
        <v>10000</v>
      </c>
      <c r="AA153" s="15">
        <f>'[1]Prv-järjestys'!AL185</f>
        <v>16106.1</v>
      </c>
      <c r="AB153" s="19">
        <f>'[1]Prv-järjestys'!AM185</f>
        <v>49982.079999999994</v>
      </c>
      <c r="AC153" s="16">
        <f>'[1]Prv-järjestys'!AN185</f>
        <v>0</v>
      </c>
      <c r="AD153" s="16">
        <f>'[1]Prv-järjestys'!AO185</f>
        <v>0</v>
      </c>
      <c r="AE153" s="16">
        <f>'[1]Prv-järjestys'!AP185</f>
        <v>0</v>
      </c>
      <c r="AF153" s="17">
        <f>'[1]Prv-järjestys'!AQ185</f>
        <v>0</v>
      </c>
      <c r="AG153" s="15">
        <f>'[1]Prv-järjestys'!AR185</f>
        <v>0</v>
      </c>
      <c r="AH153" s="16">
        <f>'[1]Prv-järjestys'!AS185</f>
        <v>0</v>
      </c>
      <c r="AI153" s="16">
        <f>'[1]Prv-järjestys'!AT185</f>
        <v>0</v>
      </c>
      <c r="AJ153" s="15">
        <f>'[1]Prv-järjestys'!AU185</f>
        <v>0</v>
      </c>
      <c r="AK153" s="19">
        <f>'[1]Prv-järjestys'!AV185</f>
        <v>0</v>
      </c>
      <c r="AL153" s="15">
        <f>'[1]Prv-järjestys'!AW185</f>
        <v>29904.3</v>
      </c>
      <c r="AM153" s="15">
        <f>'[1]Prv-järjestys'!AX185</f>
        <v>516.95000000000005</v>
      </c>
      <c r="AN153" s="15">
        <f>'[1]Prv-järjestys'!AY185</f>
        <v>0</v>
      </c>
      <c r="AO153" s="15">
        <f>'[1]Prv-järjestys'!AZ185</f>
        <v>17522.02</v>
      </c>
      <c r="AP153" s="15">
        <f>'[1]Prv-järjestys'!BA185</f>
        <v>8341.01</v>
      </c>
      <c r="AQ153" s="15">
        <f>'[1]Prv-järjestys'!BB185</f>
        <v>877.55</v>
      </c>
      <c r="AR153" s="15">
        <f>'[1]Prv-järjestys'!BC185</f>
        <v>13582.26</v>
      </c>
      <c r="AS153" s="15">
        <f>'[1]Prv-järjestys'!BD185</f>
        <v>48036.86558945306</v>
      </c>
      <c r="AT153" s="19">
        <f>'[1]Prv-järjestys'!BE185</f>
        <v>118780.95558945308</v>
      </c>
      <c r="AU153" s="22">
        <f>'[1]Prv-järjestys'!BF185</f>
        <v>15.022253141451003</v>
      </c>
      <c r="AV153" s="55">
        <f>'[1]Prv-järjestys'!BG185</f>
        <v>7907</v>
      </c>
      <c r="AW153" s="48" t="str">
        <f>'[1]Prv-järjestys'!A185</f>
        <v>000307</v>
      </c>
      <c r="AX153" s="49" t="s">
        <v>160</v>
      </c>
      <c r="AY153" s="47" t="s">
        <v>270</v>
      </c>
      <c r="AZ153" s="50" t="s">
        <v>142</v>
      </c>
      <c r="BA153" s="47" t="s">
        <v>143</v>
      </c>
      <c r="BB153" s="50" t="s">
        <v>161</v>
      </c>
      <c r="BC153" s="50" t="s">
        <v>162</v>
      </c>
      <c r="BD153" s="47">
        <v>1</v>
      </c>
      <c r="BE153" s="47">
        <v>2</v>
      </c>
    </row>
    <row r="154" spans="1:57" x14ac:dyDescent="0.25">
      <c r="A154" s="47" t="str">
        <f>'[1]Prv-järjestys'!B312</f>
        <v>Kyrkslätts sv.förs.</v>
      </c>
      <c r="B154" s="16">
        <f>'[1]Prv-järjestys'!K312</f>
        <v>6816.33</v>
      </c>
      <c r="C154" s="17">
        <f>'[1]Prv-järjestys'!L312</f>
        <v>0</v>
      </c>
      <c r="D154" s="16">
        <f>'[1]Prv-järjestys'!M312</f>
        <v>0</v>
      </c>
      <c r="E154" s="16">
        <f>'[1]Prv-järjestys'!N312</f>
        <v>0</v>
      </c>
      <c r="F154" s="15">
        <f>'[1]Prv-järjestys'!O312</f>
        <v>0</v>
      </c>
      <c r="G154" s="18">
        <f>'[1]Prv-järjestys'!P312</f>
        <v>0</v>
      </c>
      <c r="H154" s="16">
        <f>'[1]Prv-järjestys'!Q312</f>
        <v>0</v>
      </c>
      <c r="I154" s="15">
        <f>'[1]Prv-järjestys'!R312</f>
        <v>8219</v>
      </c>
      <c r="J154" s="19">
        <f>'[1]Prv-järjestys'!S312</f>
        <v>15035.33</v>
      </c>
      <c r="K154" s="16">
        <f>'[1]Prv-järjestys'!T312</f>
        <v>4642.0299999999988</v>
      </c>
      <c r="L154" s="17">
        <f>'[1]Prv-järjestys'!U312</f>
        <v>0</v>
      </c>
      <c r="M154" s="16">
        <f>'[1]Prv-järjestys'!V312</f>
        <v>131.05000000000001</v>
      </c>
      <c r="N154" s="17">
        <f>'[1]Prv-järjestys'!W312</f>
        <v>36.6</v>
      </c>
      <c r="O154" s="15">
        <f>'[1]Prv-järjestys'!X312</f>
        <v>0</v>
      </c>
      <c r="P154" s="20">
        <f>'[1]Prv-järjestys'!Y312</f>
        <v>0</v>
      </c>
      <c r="Q154" s="16">
        <f>'[1]Prv-järjestys'!Z312</f>
        <v>0</v>
      </c>
      <c r="R154" s="15">
        <f>'[1]Prv-järjestys'!AA312</f>
        <v>4296.9110150104061</v>
      </c>
      <c r="S154" s="19">
        <f>'[1]Prv-järjestys'!AB312</f>
        <v>9106.5910150104064</v>
      </c>
      <c r="T154" s="16">
        <f>'[1]Prv-järjestys'!AE312</f>
        <v>35000</v>
      </c>
      <c r="U154" s="17">
        <f>'[1]Prv-järjestys'!AF312</f>
        <v>0</v>
      </c>
      <c r="V154" s="16">
        <f>'[1]Prv-järjestys'!AG312</f>
        <v>0</v>
      </c>
      <c r="W154" s="17">
        <f>'[1]Prv-järjestys'!AH312</f>
        <v>0</v>
      </c>
      <c r="X154" s="15">
        <f>'[1]Prv-järjestys'!AI312</f>
        <v>0</v>
      </c>
      <c r="Y154" s="21">
        <f>'[1]Prv-järjestys'!AJ312</f>
        <v>0</v>
      </c>
      <c r="Z154" s="16">
        <f>'[1]Prv-järjestys'!AK312</f>
        <v>0</v>
      </c>
      <c r="AA154" s="15">
        <f>'[1]Prv-järjestys'!AL312</f>
        <v>5356.7</v>
      </c>
      <c r="AB154" s="19">
        <f>'[1]Prv-järjestys'!AM312</f>
        <v>40356.699999999997</v>
      </c>
      <c r="AC154" s="16">
        <f>'[1]Prv-järjestys'!AN312</f>
        <v>0</v>
      </c>
      <c r="AD154" s="16">
        <f>'[1]Prv-järjestys'!AO312</f>
        <v>0</v>
      </c>
      <c r="AE154" s="16">
        <f>'[1]Prv-järjestys'!AP312</f>
        <v>0</v>
      </c>
      <c r="AF154" s="17">
        <f>'[1]Prv-järjestys'!AQ312</f>
        <v>0</v>
      </c>
      <c r="AG154" s="15">
        <f>'[1]Prv-järjestys'!AR312</f>
        <v>0</v>
      </c>
      <c r="AH154" s="16">
        <f>'[1]Prv-järjestys'!AS312</f>
        <v>0</v>
      </c>
      <c r="AI154" s="16">
        <f>'[1]Prv-järjestys'!AT312</f>
        <v>0</v>
      </c>
      <c r="AJ154" s="15">
        <f>'[1]Prv-järjestys'!AU312</f>
        <v>0</v>
      </c>
      <c r="AK154" s="19">
        <f>'[1]Prv-järjestys'!AV312</f>
        <v>0</v>
      </c>
      <c r="AL154" s="15">
        <f>'[1]Prv-järjestys'!AW312</f>
        <v>46458.36</v>
      </c>
      <c r="AM154" s="15">
        <f>'[1]Prv-järjestys'!AX312</f>
        <v>0</v>
      </c>
      <c r="AN154" s="15">
        <f>'[1]Prv-järjestys'!AY312</f>
        <v>131.05000000000001</v>
      </c>
      <c r="AO154" s="15">
        <f>'[1]Prv-järjestys'!AZ312</f>
        <v>36.6</v>
      </c>
      <c r="AP154" s="15">
        <f>'[1]Prv-järjestys'!BA312</f>
        <v>0</v>
      </c>
      <c r="AQ154" s="15">
        <f>'[1]Prv-järjestys'!BB312</f>
        <v>0</v>
      </c>
      <c r="AR154" s="15">
        <f>'[1]Prv-järjestys'!BC312</f>
        <v>0</v>
      </c>
      <c r="AS154" s="15">
        <f>'[1]Prv-järjestys'!BD312</f>
        <v>17872.611015010407</v>
      </c>
      <c r="AT154" s="19">
        <f>'[1]Prv-järjestys'!BE312</f>
        <v>64498.621015010409</v>
      </c>
      <c r="AU154" s="22">
        <f>'[1]Prv-järjestys'!BF312</f>
        <v>2.2900273749337976</v>
      </c>
      <c r="AV154" s="55">
        <f>'[1]Prv-järjestys'!BG312</f>
        <v>28165</v>
      </c>
      <c r="AW154" s="48" t="str">
        <f>'[1]Prv-järjestys'!A312</f>
        <v>000519</v>
      </c>
      <c r="AX154" s="49" t="s">
        <v>76</v>
      </c>
      <c r="AY154" s="47" t="s">
        <v>269</v>
      </c>
      <c r="AZ154" s="50" t="s">
        <v>202</v>
      </c>
      <c r="BA154" s="47" t="s">
        <v>203</v>
      </c>
      <c r="BB154" s="50" t="s">
        <v>210</v>
      </c>
      <c r="BC154" s="50" t="s">
        <v>211</v>
      </c>
      <c r="BD154" s="47">
        <v>2</v>
      </c>
      <c r="BE154" s="47">
        <v>2</v>
      </c>
    </row>
    <row r="155" spans="1:57" x14ac:dyDescent="0.25">
      <c r="A155" s="47" t="str">
        <f>'[1]Prv-järjestys'!B269</f>
        <v>Kyyjärvi</v>
      </c>
      <c r="B155" s="16">
        <f>'[1]Prv-järjestys'!K269</f>
        <v>488.23000000000008</v>
      </c>
      <c r="C155" s="17">
        <f>'[1]Prv-järjestys'!L269</f>
        <v>1213.5999999999999</v>
      </c>
      <c r="D155" s="16">
        <f>'[1]Prv-järjestys'!M269</f>
        <v>0</v>
      </c>
      <c r="E155" s="16">
        <f>'[1]Prv-järjestys'!N269</f>
        <v>38</v>
      </c>
      <c r="F155" s="15">
        <f>'[1]Prv-järjestys'!O269</f>
        <v>0</v>
      </c>
      <c r="G155" s="18">
        <f>'[1]Prv-järjestys'!P269</f>
        <v>120</v>
      </c>
      <c r="H155" s="16">
        <f>'[1]Prv-järjestys'!Q269</f>
        <v>140</v>
      </c>
      <c r="I155" s="15">
        <f>'[1]Prv-järjestys'!R269</f>
        <v>828</v>
      </c>
      <c r="J155" s="19">
        <f>'[1]Prv-järjestys'!S269</f>
        <v>2827.83</v>
      </c>
      <c r="K155" s="16">
        <f>'[1]Prv-järjestys'!T269</f>
        <v>1095.32</v>
      </c>
      <c r="L155" s="17">
        <f>'[1]Prv-järjestys'!U269</f>
        <v>1922.59</v>
      </c>
      <c r="M155" s="16">
        <f>'[1]Prv-järjestys'!V269</f>
        <v>0</v>
      </c>
      <c r="N155" s="17">
        <f>'[1]Prv-järjestys'!W269</f>
        <v>351.29</v>
      </c>
      <c r="O155" s="15">
        <f>'[1]Prv-järjestys'!X269</f>
        <v>305.04000000000002</v>
      </c>
      <c r="P155" s="20">
        <f>'[1]Prv-järjestys'!Y269</f>
        <v>452.24</v>
      </c>
      <c r="Q155" s="16">
        <f>'[1]Prv-järjestys'!Z269</f>
        <v>344.03</v>
      </c>
      <c r="R155" s="15">
        <f>'[1]Prv-järjestys'!AA269</f>
        <v>3064.2851856781472</v>
      </c>
      <c r="S155" s="19">
        <f>'[1]Prv-järjestys'!AB269</f>
        <v>7534.7951856781465</v>
      </c>
      <c r="T155" s="16">
        <f>'[1]Prv-järjestys'!AE269</f>
        <v>850</v>
      </c>
      <c r="U155" s="17">
        <f>'[1]Prv-järjestys'!AF269</f>
        <v>4250</v>
      </c>
      <c r="V155" s="16">
        <f>'[1]Prv-järjestys'!AG269</f>
        <v>0</v>
      </c>
      <c r="W155" s="17">
        <f>'[1]Prv-järjestys'!AH269</f>
        <v>0</v>
      </c>
      <c r="X155" s="15">
        <f>'[1]Prv-järjestys'!AI269</f>
        <v>0</v>
      </c>
      <c r="Y155" s="21">
        <f>'[1]Prv-järjestys'!AJ269</f>
        <v>0</v>
      </c>
      <c r="Z155" s="16">
        <f>'[1]Prv-järjestys'!AK269</f>
        <v>0</v>
      </c>
      <c r="AA155" s="15">
        <f>'[1]Prv-järjestys'!AL269</f>
        <v>360</v>
      </c>
      <c r="AB155" s="19">
        <f>'[1]Prv-järjestys'!AM269</f>
        <v>5460</v>
      </c>
      <c r="AC155" s="16">
        <f>'[1]Prv-järjestys'!AN269</f>
        <v>0</v>
      </c>
      <c r="AD155" s="16">
        <f>'[1]Prv-järjestys'!AO269</f>
        <v>0</v>
      </c>
      <c r="AE155" s="16">
        <f>'[1]Prv-järjestys'!AP269</f>
        <v>0</v>
      </c>
      <c r="AF155" s="17">
        <f>'[1]Prv-järjestys'!AQ269</f>
        <v>0</v>
      </c>
      <c r="AG155" s="15">
        <f>'[1]Prv-järjestys'!AR269</f>
        <v>0</v>
      </c>
      <c r="AH155" s="16">
        <f>'[1]Prv-järjestys'!AS269</f>
        <v>0</v>
      </c>
      <c r="AI155" s="16">
        <f>'[1]Prv-järjestys'!AT269</f>
        <v>0</v>
      </c>
      <c r="AJ155" s="15">
        <f>'[1]Prv-järjestys'!AU269</f>
        <v>0</v>
      </c>
      <c r="AK155" s="19">
        <f>'[1]Prv-järjestys'!AV269</f>
        <v>0</v>
      </c>
      <c r="AL155" s="15">
        <f>'[1]Prv-järjestys'!AW269</f>
        <v>2433.5500000000002</v>
      </c>
      <c r="AM155" s="15">
        <f>'[1]Prv-järjestys'!AX269</f>
        <v>7386.19</v>
      </c>
      <c r="AN155" s="15">
        <f>'[1]Prv-järjestys'!AY269</f>
        <v>0</v>
      </c>
      <c r="AO155" s="15">
        <f>'[1]Prv-järjestys'!AZ269</f>
        <v>389.29</v>
      </c>
      <c r="AP155" s="15">
        <f>'[1]Prv-järjestys'!BA269</f>
        <v>305.04000000000002</v>
      </c>
      <c r="AQ155" s="15">
        <f>'[1]Prv-järjestys'!BB269</f>
        <v>572.24</v>
      </c>
      <c r="AR155" s="15">
        <f>'[1]Prv-järjestys'!BC269</f>
        <v>484.03</v>
      </c>
      <c r="AS155" s="15">
        <f>'[1]Prv-järjestys'!BD269</f>
        <v>4252.2851856781472</v>
      </c>
      <c r="AT155" s="19">
        <f>'[1]Prv-järjestys'!BE269</f>
        <v>15822.625185678149</v>
      </c>
      <c r="AU155" s="22">
        <f>'[1]Prv-järjestys'!BF269</f>
        <v>12.032414589869315</v>
      </c>
      <c r="AV155" s="55">
        <f>'[1]Prv-järjestys'!BG269</f>
        <v>1315</v>
      </c>
      <c r="AW155" s="48" t="str">
        <f>'[1]Prv-järjestys'!A269</f>
        <v>000446</v>
      </c>
      <c r="AX155" s="49"/>
      <c r="AY155" s="47"/>
      <c r="AZ155" s="50" t="s">
        <v>182</v>
      </c>
      <c r="BA155" s="47" t="s">
        <v>183</v>
      </c>
      <c r="BB155" s="50" t="s">
        <v>194</v>
      </c>
      <c r="BC155" s="50" t="s">
        <v>195</v>
      </c>
      <c r="BD155" s="47">
        <v>2</v>
      </c>
      <c r="BE155" s="47">
        <v>1</v>
      </c>
    </row>
    <row r="156" spans="1:57" x14ac:dyDescent="0.25">
      <c r="A156" s="47" t="str">
        <f>'[1]Prv-järjestys'!B136</f>
        <v>Kälviä</v>
      </c>
      <c r="B156" s="16">
        <f>'[1]Prv-järjestys'!K136</f>
        <v>1260.3</v>
      </c>
      <c r="C156" s="17">
        <f>'[1]Prv-järjestys'!L136</f>
        <v>3250.78</v>
      </c>
      <c r="D156" s="16">
        <f>'[1]Prv-järjestys'!M136</f>
        <v>0</v>
      </c>
      <c r="E156" s="16">
        <f>'[1]Prv-järjestys'!N136</f>
        <v>1350</v>
      </c>
      <c r="F156" s="15">
        <f>'[1]Prv-järjestys'!O136</f>
        <v>3164.95</v>
      </c>
      <c r="G156" s="18">
        <f>'[1]Prv-järjestys'!P136</f>
        <v>900</v>
      </c>
      <c r="H156" s="16">
        <f>'[1]Prv-järjestys'!Q136</f>
        <v>330</v>
      </c>
      <c r="I156" s="15">
        <f>'[1]Prv-järjestys'!R136</f>
        <v>4120.1000000000004</v>
      </c>
      <c r="J156" s="19">
        <f>'[1]Prv-järjestys'!S136</f>
        <v>14376.13</v>
      </c>
      <c r="K156" s="16">
        <f>'[1]Prv-järjestys'!T136</f>
        <v>6172.1399999999994</v>
      </c>
      <c r="L156" s="17">
        <f>'[1]Prv-järjestys'!U136</f>
        <v>4504.42</v>
      </c>
      <c r="M156" s="16">
        <f>'[1]Prv-järjestys'!V136</f>
        <v>0</v>
      </c>
      <c r="N156" s="17">
        <f>'[1]Prv-järjestys'!W136</f>
        <v>238.05</v>
      </c>
      <c r="O156" s="15">
        <f>'[1]Prv-järjestys'!X136</f>
        <v>431.7</v>
      </c>
      <c r="P156" s="20">
        <f>'[1]Prv-järjestys'!Y136</f>
        <v>657.46</v>
      </c>
      <c r="Q156" s="16">
        <f>'[1]Prv-järjestys'!Z136</f>
        <v>166.25</v>
      </c>
      <c r="R156" s="15">
        <f>'[1]Prv-järjestys'!AA136</f>
        <v>7512.026331758776</v>
      </c>
      <c r="S156" s="19">
        <f>'[1]Prv-järjestys'!AB136</f>
        <v>19682.046331758778</v>
      </c>
      <c r="T156" s="16">
        <f>'[1]Prv-järjestys'!AE136</f>
        <v>4318</v>
      </c>
      <c r="U156" s="17">
        <f>'[1]Prv-järjestys'!AF136</f>
        <v>5245</v>
      </c>
      <c r="V156" s="16">
        <f>'[1]Prv-järjestys'!AG136</f>
        <v>0</v>
      </c>
      <c r="W156" s="17">
        <f>'[1]Prv-järjestys'!AH136</f>
        <v>2633</v>
      </c>
      <c r="X156" s="15">
        <f>'[1]Prv-järjestys'!AI136</f>
        <v>0</v>
      </c>
      <c r="Y156" s="21">
        <f>'[1]Prv-järjestys'!AJ136</f>
        <v>0</v>
      </c>
      <c r="Z156" s="16">
        <f>'[1]Prv-järjestys'!AK136</f>
        <v>399</v>
      </c>
      <c r="AA156" s="15">
        <f>'[1]Prv-järjestys'!AL136</f>
        <v>1000</v>
      </c>
      <c r="AB156" s="19">
        <f>'[1]Prv-järjestys'!AM136</f>
        <v>13595</v>
      </c>
      <c r="AC156" s="16">
        <f>'[1]Prv-järjestys'!AN136</f>
        <v>0</v>
      </c>
      <c r="AD156" s="16">
        <f>'[1]Prv-järjestys'!AO136</f>
        <v>0</v>
      </c>
      <c r="AE156" s="16">
        <f>'[1]Prv-järjestys'!AP136</f>
        <v>0</v>
      </c>
      <c r="AF156" s="17">
        <f>'[1]Prv-järjestys'!AQ136</f>
        <v>0</v>
      </c>
      <c r="AG156" s="15">
        <f>'[1]Prv-järjestys'!AR136</f>
        <v>0</v>
      </c>
      <c r="AH156" s="16">
        <f>'[1]Prv-järjestys'!AS136</f>
        <v>0</v>
      </c>
      <c r="AI156" s="16">
        <f>'[1]Prv-järjestys'!AT136</f>
        <v>0</v>
      </c>
      <c r="AJ156" s="15">
        <f>'[1]Prv-järjestys'!AU136</f>
        <v>0</v>
      </c>
      <c r="AK156" s="19">
        <f>'[1]Prv-järjestys'!AV136</f>
        <v>0</v>
      </c>
      <c r="AL156" s="15">
        <f>'[1]Prv-järjestys'!AW136</f>
        <v>11750.439999999999</v>
      </c>
      <c r="AM156" s="15">
        <f>'[1]Prv-järjestys'!AX136</f>
        <v>13000.2</v>
      </c>
      <c r="AN156" s="15">
        <f>'[1]Prv-järjestys'!AY136</f>
        <v>0</v>
      </c>
      <c r="AO156" s="15">
        <f>'[1]Prv-järjestys'!AZ136</f>
        <v>4221.05</v>
      </c>
      <c r="AP156" s="15">
        <f>'[1]Prv-järjestys'!BA136</f>
        <v>3596.6499999999996</v>
      </c>
      <c r="AQ156" s="15">
        <f>'[1]Prv-järjestys'!BB136</f>
        <v>1557.46</v>
      </c>
      <c r="AR156" s="15">
        <f>'[1]Prv-järjestys'!BC136</f>
        <v>895.25</v>
      </c>
      <c r="AS156" s="15">
        <f>'[1]Prv-järjestys'!BD136</f>
        <v>12632.126331758776</v>
      </c>
      <c r="AT156" s="19">
        <f>'[1]Prv-järjestys'!BE136</f>
        <v>47653.176331758776</v>
      </c>
      <c r="AU156" s="22">
        <f>'[1]Prv-järjestys'!BF136</f>
        <v>3.2834821423385088</v>
      </c>
      <c r="AV156" s="55">
        <f>'[1]Prv-järjestys'!BG136</f>
        <v>14513</v>
      </c>
      <c r="AW156" s="48" t="str">
        <f>'[1]Prv-järjestys'!A136</f>
        <v>000228</v>
      </c>
      <c r="AX156" s="49" t="s">
        <v>138</v>
      </c>
      <c r="AY156" s="47" t="s">
        <v>139</v>
      </c>
      <c r="AZ156" s="50" t="s">
        <v>121</v>
      </c>
      <c r="BA156" s="47" t="s">
        <v>122</v>
      </c>
      <c r="BB156" s="50" t="s">
        <v>129</v>
      </c>
      <c r="BC156" s="50" t="s">
        <v>130</v>
      </c>
      <c r="BD156" s="47">
        <v>1</v>
      </c>
      <c r="BE156" s="47">
        <v>2</v>
      </c>
    </row>
    <row r="157" spans="1:57" x14ac:dyDescent="0.25">
      <c r="A157" s="47" t="str">
        <f>'[1]Prv-järjestys'!B91</f>
        <v>Kärkölä</v>
      </c>
      <c r="B157" s="16">
        <f>'[1]Prv-järjestys'!K91</f>
        <v>808.81</v>
      </c>
      <c r="C157" s="17">
        <f>'[1]Prv-järjestys'!L91</f>
        <v>0</v>
      </c>
      <c r="D157" s="16">
        <f>'[1]Prv-järjestys'!M91</f>
        <v>0</v>
      </c>
      <c r="E157" s="16">
        <f>'[1]Prv-järjestys'!N91</f>
        <v>205</v>
      </c>
      <c r="F157" s="15">
        <f>'[1]Prv-järjestys'!O91</f>
        <v>1796.7800000000002</v>
      </c>
      <c r="G157" s="18">
        <f>'[1]Prv-järjestys'!P91</f>
        <v>0</v>
      </c>
      <c r="H157" s="16">
        <f>'[1]Prv-järjestys'!Q91</f>
        <v>340</v>
      </c>
      <c r="I157" s="15">
        <f>'[1]Prv-järjestys'!R91</f>
        <v>4804</v>
      </c>
      <c r="J157" s="19">
        <f>'[1]Prv-järjestys'!S91</f>
        <v>7954.59</v>
      </c>
      <c r="K157" s="16">
        <f>'[1]Prv-järjestys'!T91</f>
        <v>3875.0899999999997</v>
      </c>
      <c r="L157" s="17">
        <f>'[1]Prv-järjestys'!U91</f>
        <v>158.30000000000001</v>
      </c>
      <c r="M157" s="16">
        <f>'[1]Prv-järjestys'!V91</f>
        <v>0</v>
      </c>
      <c r="N157" s="17">
        <f>'[1]Prv-järjestys'!W91</f>
        <v>186</v>
      </c>
      <c r="O157" s="15">
        <f>'[1]Prv-järjestys'!X91</f>
        <v>179.94</v>
      </c>
      <c r="P157" s="20">
        <f>'[1]Prv-järjestys'!Y91</f>
        <v>21.1</v>
      </c>
      <c r="Q157" s="16">
        <f>'[1]Prv-järjestys'!Z91</f>
        <v>164.45</v>
      </c>
      <c r="R157" s="15">
        <f>'[1]Prv-järjestys'!AA91</f>
        <v>3670.8438466516841</v>
      </c>
      <c r="S157" s="19">
        <f>'[1]Prv-järjestys'!AB91</f>
        <v>8255.7238466516828</v>
      </c>
      <c r="T157" s="16">
        <f>'[1]Prv-järjestys'!AE91</f>
        <v>3825</v>
      </c>
      <c r="U157" s="17">
        <f>'[1]Prv-järjestys'!AF91</f>
        <v>3825</v>
      </c>
      <c r="V157" s="16">
        <f>'[1]Prv-järjestys'!AG91</f>
        <v>0</v>
      </c>
      <c r="W157" s="17">
        <f>'[1]Prv-järjestys'!AH91</f>
        <v>675</v>
      </c>
      <c r="X157" s="15">
        <f>'[1]Prv-järjestys'!AI91</f>
        <v>3825</v>
      </c>
      <c r="Y157" s="21">
        <f>'[1]Prv-järjestys'!AJ91</f>
        <v>675</v>
      </c>
      <c r="Z157" s="16">
        <f>'[1]Prv-järjestys'!AK91</f>
        <v>675</v>
      </c>
      <c r="AA157" s="15">
        <f>'[1]Prv-järjestys'!AL91</f>
        <v>2600</v>
      </c>
      <c r="AB157" s="19">
        <f>'[1]Prv-järjestys'!AM91</f>
        <v>16100</v>
      </c>
      <c r="AC157" s="16">
        <f>'[1]Prv-järjestys'!AN91</f>
        <v>0</v>
      </c>
      <c r="AD157" s="16">
        <f>'[1]Prv-järjestys'!AO91</f>
        <v>0</v>
      </c>
      <c r="AE157" s="16">
        <f>'[1]Prv-järjestys'!AP91</f>
        <v>0</v>
      </c>
      <c r="AF157" s="17">
        <f>'[1]Prv-järjestys'!AQ91</f>
        <v>0</v>
      </c>
      <c r="AG157" s="15">
        <f>'[1]Prv-järjestys'!AR91</f>
        <v>0</v>
      </c>
      <c r="AH157" s="16">
        <f>'[1]Prv-järjestys'!AS91</f>
        <v>0</v>
      </c>
      <c r="AI157" s="16">
        <f>'[1]Prv-järjestys'!AT91</f>
        <v>0</v>
      </c>
      <c r="AJ157" s="15">
        <f>'[1]Prv-järjestys'!AU91</f>
        <v>0</v>
      </c>
      <c r="AK157" s="19">
        <f>'[1]Prv-järjestys'!AV91</f>
        <v>0</v>
      </c>
      <c r="AL157" s="15">
        <f>'[1]Prv-järjestys'!AW91</f>
        <v>8508.9</v>
      </c>
      <c r="AM157" s="15">
        <f>'[1]Prv-järjestys'!AX91</f>
        <v>3983.3</v>
      </c>
      <c r="AN157" s="15">
        <f>'[1]Prv-järjestys'!AY91</f>
        <v>0</v>
      </c>
      <c r="AO157" s="15">
        <f>'[1]Prv-järjestys'!AZ91</f>
        <v>1066</v>
      </c>
      <c r="AP157" s="15">
        <f>'[1]Prv-järjestys'!BA91</f>
        <v>5801.72</v>
      </c>
      <c r="AQ157" s="15">
        <f>'[1]Prv-järjestys'!BB91</f>
        <v>696.1</v>
      </c>
      <c r="AR157" s="15">
        <f>'[1]Prv-järjestys'!BC91</f>
        <v>1179.45</v>
      </c>
      <c r="AS157" s="15">
        <f>'[1]Prv-järjestys'!BD91</f>
        <v>11074.843846651684</v>
      </c>
      <c r="AT157" s="19">
        <f>'[1]Prv-järjestys'!BE91</f>
        <v>32310.313846651683</v>
      </c>
      <c r="AU157" s="22">
        <f>'[1]Prv-järjestys'!BF91</f>
        <v>10.32608304463141</v>
      </c>
      <c r="AV157" s="55">
        <f>'[1]Prv-järjestys'!BG91</f>
        <v>3129</v>
      </c>
      <c r="AW157" s="48" t="str">
        <f>'[1]Prv-järjestys'!A91</f>
        <v>000159</v>
      </c>
      <c r="AX157" s="49"/>
      <c r="AY157" s="47"/>
      <c r="AZ157" s="50" t="s">
        <v>80</v>
      </c>
      <c r="BA157" s="47" t="s">
        <v>81</v>
      </c>
      <c r="BB157" s="50" t="s">
        <v>82</v>
      </c>
      <c r="BC157" s="50" t="s">
        <v>83</v>
      </c>
      <c r="BD157" s="47">
        <v>2</v>
      </c>
      <c r="BE157" s="47">
        <v>1</v>
      </c>
    </row>
    <row r="158" spans="1:57" x14ac:dyDescent="0.25">
      <c r="A158" s="47" t="str">
        <f>'[1]Prv-järjestys'!B137</f>
        <v>Kärsämäki</v>
      </c>
      <c r="B158" s="16">
        <f>'[1]Prv-järjestys'!K137</f>
        <v>3629.75</v>
      </c>
      <c r="C158" s="17">
        <f>'[1]Prv-järjestys'!L137</f>
        <v>0</v>
      </c>
      <c r="D158" s="16">
        <f>'[1]Prv-järjestys'!M137</f>
        <v>0</v>
      </c>
      <c r="E158" s="16">
        <f>'[1]Prv-järjestys'!N137</f>
        <v>230</v>
      </c>
      <c r="F158" s="15">
        <f>'[1]Prv-järjestys'!O137</f>
        <v>20</v>
      </c>
      <c r="G158" s="18">
        <f>'[1]Prv-järjestys'!P137</f>
        <v>570</v>
      </c>
      <c r="H158" s="16">
        <f>'[1]Prv-järjestys'!Q137</f>
        <v>0</v>
      </c>
      <c r="I158" s="15">
        <f>'[1]Prv-järjestys'!R137</f>
        <v>4968</v>
      </c>
      <c r="J158" s="19">
        <f>'[1]Prv-järjestys'!S137</f>
        <v>9417.75</v>
      </c>
      <c r="K158" s="16">
        <f>'[1]Prv-järjestys'!T137</f>
        <v>4610.7</v>
      </c>
      <c r="L158" s="17">
        <f>'[1]Prv-järjestys'!U137</f>
        <v>154.69999999999999</v>
      </c>
      <c r="M158" s="16">
        <f>'[1]Prv-järjestys'!V137</f>
        <v>0</v>
      </c>
      <c r="N158" s="17">
        <f>'[1]Prv-järjestys'!W137</f>
        <v>113.35</v>
      </c>
      <c r="O158" s="15">
        <f>'[1]Prv-järjestys'!X137</f>
        <v>63.65</v>
      </c>
      <c r="P158" s="20">
        <f>'[1]Prv-järjestys'!Y137</f>
        <v>110.05</v>
      </c>
      <c r="Q158" s="16">
        <f>'[1]Prv-järjestys'!Z137</f>
        <v>44.9</v>
      </c>
      <c r="R158" s="15">
        <f>'[1]Prv-järjestys'!AA137</f>
        <v>3281.9950747436542</v>
      </c>
      <c r="S158" s="19">
        <f>'[1]Prv-järjestys'!AB137</f>
        <v>8379.3450747436545</v>
      </c>
      <c r="T158" s="16">
        <f>'[1]Prv-järjestys'!AE137</f>
        <v>1200</v>
      </c>
      <c r="U158" s="17">
        <f>'[1]Prv-järjestys'!AF137</f>
        <v>4400</v>
      </c>
      <c r="V158" s="16">
        <f>'[1]Prv-järjestys'!AG137</f>
        <v>0</v>
      </c>
      <c r="W158" s="17">
        <f>'[1]Prv-järjestys'!AH137</f>
        <v>250</v>
      </c>
      <c r="X158" s="15">
        <f>'[1]Prv-järjestys'!AI137</f>
        <v>0</v>
      </c>
      <c r="Y158" s="21">
        <f>'[1]Prv-järjestys'!AJ137</f>
        <v>0</v>
      </c>
      <c r="Z158" s="16">
        <f>'[1]Prv-järjestys'!AK137</f>
        <v>0</v>
      </c>
      <c r="AA158" s="15">
        <f>'[1]Prv-järjestys'!AL137</f>
        <v>600</v>
      </c>
      <c r="AB158" s="19">
        <f>'[1]Prv-järjestys'!AM137</f>
        <v>6450</v>
      </c>
      <c r="AC158" s="16">
        <f>'[1]Prv-järjestys'!AN137</f>
        <v>0</v>
      </c>
      <c r="AD158" s="16">
        <f>'[1]Prv-järjestys'!AO137</f>
        <v>0</v>
      </c>
      <c r="AE158" s="16">
        <f>'[1]Prv-järjestys'!AP137</f>
        <v>0</v>
      </c>
      <c r="AF158" s="17">
        <f>'[1]Prv-järjestys'!AQ137</f>
        <v>0</v>
      </c>
      <c r="AG158" s="15">
        <f>'[1]Prv-järjestys'!AR137</f>
        <v>0</v>
      </c>
      <c r="AH158" s="16">
        <f>'[1]Prv-järjestys'!AS137</f>
        <v>0</v>
      </c>
      <c r="AI158" s="16">
        <f>'[1]Prv-järjestys'!AT137</f>
        <v>0</v>
      </c>
      <c r="AJ158" s="15">
        <f>'[1]Prv-järjestys'!AU137</f>
        <v>0</v>
      </c>
      <c r="AK158" s="19">
        <f>'[1]Prv-järjestys'!AV137</f>
        <v>0</v>
      </c>
      <c r="AL158" s="15">
        <f>'[1]Prv-järjestys'!AW137</f>
        <v>9440.4500000000007</v>
      </c>
      <c r="AM158" s="15">
        <f>'[1]Prv-järjestys'!AX137</f>
        <v>4554.7</v>
      </c>
      <c r="AN158" s="15">
        <f>'[1]Prv-järjestys'!AY137</f>
        <v>0</v>
      </c>
      <c r="AO158" s="15">
        <f>'[1]Prv-järjestys'!AZ137</f>
        <v>593.35</v>
      </c>
      <c r="AP158" s="15">
        <f>'[1]Prv-järjestys'!BA137</f>
        <v>83.65</v>
      </c>
      <c r="AQ158" s="15">
        <f>'[1]Prv-järjestys'!BB137</f>
        <v>680.05</v>
      </c>
      <c r="AR158" s="15">
        <f>'[1]Prv-järjestys'!BC137</f>
        <v>44.9</v>
      </c>
      <c r="AS158" s="15">
        <f>'[1]Prv-järjestys'!BD137</f>
        <v>8849.9950747436542</v>
      </c>
      <c r="AT158" s="19">
        <f>'[1]Prv-järjestys'!BE137</f>
        <v>24247.095074743655</v>
      </c>
      <c r="AU158" s="22">
        <f>'[1]Prv-järjestys'!BF137</f>
        <v>3.3817426882487664</v>
      </c>
      <c r="AV158" s="55">
        <f>'[1]Prv-järjestys'!BG137</f>
        <v>7170</v>
      </c>
      <c r="AW158" s="48" t="str">
        <f>'[1]Prv-järjestys'!A137</f>
        <v>000229</v>
      </c>
      <c r="AX158" s="49"/>
      <c r="AY158" s="47"/>
      <c r="AZ158" s="50" t="s">
        <v>121</v>
      </c>
      <c r="BA158" s="47" t="s">
        <v>122</v>
      </c>
      <c r="BB158" s="50" t="s">
        <v>123</v>
      </c>
      <c r="BC158" s="50" t="s">
        <v>124</v>
      </c>
      <c r="BD158" s="47">
        <v>2</v>
      </c>
      <c r="BE158" s="47">
        <v>1</v>
      </c>
    </row>
    <row r="159" spans="1:57" x14ac:dyDescent="0.25">
      <c r="A159" s="47" t="str">
        <f>'[1]Prv-järjestys'!B270</f>
        <v>Laihia</v>
      </c>
      <c r="B159" s="16">
        <f>'[1]Prv-järjestys'!K270</f>
        <v>3683.35</v>
      </c>
      <c r="C159" s="17">
        <f>'[1]Prv-järjestys'!L270</f>
        <v>4750</v>
      </c>
      <c r="D159" s="16">
        <f>'[1]Prv-järjestys'!M270</f>
        <v>0</v>
      </c>
      <c r="E159" s="16">
        <f>'[1]Prv-järjestys'!N270</f>
        <v>365</v>
      </c>
      <c r="F159" s="15">
        <f>'[1]Prv-järjestys'!O270</f>
        <v>2375</v>
      </c>
      <c r="G159" s="43">
        <f>'[1]Prv-järjestys'!P270</f>
        <v>0</v>
      </c>
      <c r="H159" s="16">
        <f>'[1]Prv-järjestys'!Q270</f>
        <v>7068</v>
      </c>
      <c r="I159" s="15">
        <f>'[1]Prv-järjestys'!R270</f>
        <v>5733</v>
      </c>
      <c r="J159" s="19">
        <f>'[1]Prv-järjestys'!S270</f>
        <v>23974.35</v>
      </c>
      <c r="K159" s="16">
        <f>'[1]Prv-järjestys'!T270</f>
        <v>8487.8000000000011</v>
      </c>
      <c r="L159" s="17">
        <f>'[1]Prv-järjestys'!U270</f>
        <v>5650.8</v>
      </c>
      <c r="M159" s="16">
        <f>'[1]Prv-järjestys'!V270</f>
        <v>0</v>
      </c>
      <c r="N159" s="17">
        <f>'[1]Prv-järjestys'!W270</f>
        <v>1656.15</v>
      </c>
      <c r="O159" s="15">
        <f>'[1]Prv-järjestys'!X270</f>
        <v>3159.15</v>
      </c>
      <c r="P159" s="43">
        <f>'[1]Prv-järjestys'!Y270</f>
        <v>1519.3</v>
      </c>
      <c r="Q159" s="16">
        <f>'[1]Prv-järjestys'!Z270</f>
        <v>3194.18</v>
      </c>
      <c r="R159" s="15">
        <f>'[1]Prv-järjestys'!AA270</f>
        <v>5957.165168641297</v>
      </c>
      <c r="S159" s="19">
        <f>'[1]Prv-järjestys'!AB270</f>
        <v>29624.5451686413</v>
      </c>
      <c r="T159" s="16">
        <f>'[1]Prv-järjestys'!AE270</f>
        <v>5000</v>
      </c>
      <c r="U159" s="17">
        <f>'[1]Prv-järjestys'!AF270</f>
        <v>5000</v>
      </c>
      <c r="V159" s="16">
        <f>'[1]Prv-järjestys'!AG270</f>
        <v>0</v>
      </c>
      <c r="W159" s="17">
        <f>'[1]Prv-järjestys'!AH270</f>
        <v>1700</v>
      </c>
      <c r="X159" s="15">
        <f>'[1]Prv-järjestys'!AI270</f>
        <v>5000</v>
      </c>
      <c r="Y159" s="43">
        <f>'[1]Prv-järjestys'!AJ270</f>
        <v>1500</v>
      </c>
      <c r="Z159" s="16">
        <f>'[1]Prv-järjestys'!AK270</f>
        <v>4000</v>
      </c>
      <c r="AA159" s="15">
        <f>'[1]Prv-järjestys'!AL270</f>
        <v>2700</v>
      </c>
      <c r="AB159" s="19">
        <f>'[1]Prv-järjestys'!AM270</f>
        <v>24900</v>
      </c>
      <c r="AC159" s="16">
        <f>'[1]Prv-järjestys'!AN270</f>
        <v>0</v>
      </c>
      <c r="AD159" s="16">
        <f>'[1]Prv-järjestys'!AO270</f>
        <v>0</v>
      </c>
      <c r="AE159" s="16">
        <f>'[1]Prv-järjestys'!AP270</f>
        <v>0</v>
      </c>
      <c r="AF159" s="17">
        <f>'[1]Prv-järjestys'!AQ270</f>
        <v>0</v>
      </c>
      <c r="AG159" s="15">
        <f>'[1]Prv-järjestys'!AR270</f>
        <v>0</v>
      </c>
      <c r="AH159" s="16">
        <f>'[1]Prv-järjestys'!AS270</f>
        <v>0</v>
      </c>
      <c r="AI159" s="16">
        <f>'[1]Prv-järjestys'!AT270</f>
        <v>0</v>
      </c>
      <c r="AJ159" s="15">
        <f>'[1]Prv-järjestys'!AU270</f>
        <v>0</v>
      </c>
      <c r="AK159" s="19">
        <f>'[1]Prv-järjestys'!AV270</f>
        <v>0</v>
      </c>
      <c r="AL159" s="15">
        <f>'[1]Prv-järjestys'!AW270</f>
        <v>17171.150000000001</v>
      </c>
      <c r="AM159" s="15">
        <f>'[1]Prv-järjestys'!AX270</f>
        <v>15400.8</v>
      </c>
      <c r="AN159" s="15">
        <f>'[1]Prv-järjestys'!AY270</f>
        <v>0</v>
      </c>
      <c r="AO159" s="15">
        <f>'[1]Prv-järjestys'!AZ270</f>
        <v>3721.15</v>
      </c>
      <c r="AP159" s="15">
        <f>'[1]Prv-järjestys'!BA270</f>
        <v>10534.15</v>
      </c>
      <c r="AQ159" s="15">
        <f>'[1]Prv-järjestys'!BB270</f>
        <v>3019.3</v>
      </c>
      <c r="AR159" s="15">
        <f>'[1]Prv-järjestys'!BC270</f>
        <v>14262.18</v>
      </c>
      <c r="AS159" s="15">
        <f>'[1]Prv-järjestys'!BD270</f>
        <v>14390.165168641297</v>
      </c>
      <c r="AT159" s="19">
        <f>'[1]Prv-järjestys'!BE270</f>
        <v>78498.895168641306</v>
      </c>
      <c r="AU159" s="22">
        <f>'[1]Prv-järjestys'!BF270</f>
        <v>6.1878366048117064</v>
      </c>
      <c r="AV159" s="56">
        <f>'[1]Prv-järjestys'!BG270</f>
        <v>12686</v>
      </c>
      <c r="AW159" s="48" t="str">
        <f>'[1]Prv-järjestys'!A270</f>
        <v>000447</v>
      </c>
      <c r="AX159" s="49"/>
      <c r="AY159" s="47"/>
      <c r="AZ159" s="50" t="s">
        <v>182</v>
      </c>
      <c r="BA159" s="47" t="s">
        <v>183</v>
      </c>
      <c r="BB159" s="50" t="s">
        <v>192</v>
      </c>
      <c r="BC159" s="50" t="s">
        <v>193</v>
      </c>
      <c r="BD159" s="47">
        <v>2</v>
      </c>
      <c r="BE159" s="47">
        <v>1</v>
      </c>
    </row>
    <row r="160" spans="1:57" x14ac:dyDescent="0.25">
      <c r="A160" s="47" t="str">
        <f>'[1]Prv-järjestys'!B34</f>
        <v>Laitila</v>
      </c>
      <c r="B160" s="16">
        <f>'[1]Prv-järjestys'!K34</f>
        <v>5858.44</v>
      </c>
      <c r="C160" s="17">
        <f>'[1]Prv-järjestys'!L34</f>
        <v>7338.35</v>
      </c>
      <c r="D160" s="16">
        <f>'[1]Prv-järjestys'!M34</f>
        <v>0</v>
      </c>
      <c r="E160" s="16">
        <f>'[1]Prv-järjestys'!N34</f>
        <v>876</v>
      </c>
      <c r="F160" s="15">
        <f>'[1]Prv-järjestys'!O34</f>
        <v>2805</v>
      </c>
      <c r="G160" s="18">
        <f>'[1]Prv-järjestys'!P34</f>
        <v>25</v>
      </c>
      <c r="H160" s="16">
        <f>'[1]Prv-järjestys'!Q34</f>
        <v>50</v>
      </c>
      <c r="I160" s="15">
        <f>'[1]Prv-järjestys'!R34</f>
        <v>5640</v>
      </c>
      <c r="J160" s="19">
        <f>'[1]Prv-järjestys'!S34</f>
        <v>22592.79</v>
      </c>
      <c r="K160" s="16">
        <f>'[1]Prv-järjestys'!T34</f>
        <v>10300.699999999997</v>
      </c>
      <c r="L160" s="17">
        <f>'[1]Prv-järjestys'!U34</f>
        <v>231.05</v>
      </c>
      <c r="M160" s="16">
        <f>'[1]Prv-järjestys'!V34</f>
        <v>0</v>
      </c>
      <c r="N160" s="17">
        <f>'[1]Prv-järjestys'!W34</f>
        <v>104.5</v>
      </c>
      <c r="O160" s="15">
        <f>'[1]Prv-järjestys'!X34</f>
        <v>257.85000000000002</v>
      </c>
      <c r="P160" s="20">
        <f>'[1]Prv-järjestys'!Y34</f>
        <v>154.19</v>
      </c>
      <c r="Q160" s="16">
        <f>'[1]Prv-järjestys'!Z34</f>
        <v>229.95</v>
      </c>
      <c r="R160" s="15">
        <f>'[1]Prv-järjestys'!AA34</f>
        <v>4160.8129456679389</v>
      </c>
      <c r="S160" s="19">
        <f>'[1]Prv-järjestys'!AB34</f>
        <v>15439.052945667936</v>
      </c>
      <c r="T160" s="16">
        <f>'[1]Prv-järjestys'!AE34</f>
        <v>17400</v>
      </c>
      <c r="U160" s="17">
        <f>'[1]Prv-järjestys'!AF34</f>
        <v>4050</v>
      </c>
      <c r="V160" s="16">
        <f>'[1]Prv-järjestys'!AG34</f>
        <v>0</v>
      </c>
      <c r="W160" s="17">
        <f>'[1]Prv-järjestys'!AH34</f>
        <v>1103.2</v>
      </c>
      <c r="X160" s="15">
        <f>'[1]Prv-järjestys'!AI34</f>
        <v>1600</v>
      </c>
      <c r="Y160" s="21">
        <f>'[1]Prv-järjestys'!AJ34</f>
        <v>0</v>
      </c>
      <c r="Z160" s="16">
        <f>'[1]Prv-järjestys'!AK34</f>
        <v>0</v>
      </c>
      <c r="AA160" s="15">
        <f>'[1]Prv-järjestys'!AL34</f>
        <v>3000</v>
      </c>
      <c r="AB160" s="19">
        <f>'[1]Prv-järjestys'!AM34</f>
        <v>27153.200000000001</v>
      </c>
      <c r="AC160" s="16">
        <f>'[1]Prv-järjestys'!AN34</f>
        <v>0</v>
      </c>
      <c r="AD160" s="16">
        <f>'[1]Prv-järjestys'!AO34</f>
        <v>0</v>
      </c>
      <c r="AE160" s="16">
        <f>'[1]Prv-järjestys'!AP34</f>
        <v>0</v>
      </c>
      <c r="AF160" s="17">
        <f>'[1]Prv-järjestys'!AQ34</f>
        <v>0</v>
      </c>
      <c r="AG160" s="15">
        <f>'[1]Prv-järjestys'!AR34</f>
        <v>0</v>
      </c>
      <c r="AH160" s="16">
        <f>'[1]Prv-järjestys'!AS34</f>
        <v>0</v>
      </c>
      <c r="AI160" s="16">
        <f>'[1]Prv-järjestys'!AT34</f>
        <v>0</v>
      </c>
      <c r="AJ160" s="15">
        <f>'[1]Prv-järjestys'!AU34</f>
        <v>0</v>
      </c>
      <c r="AK160" s="19">
        <f>'[1]Prv-järjestys'!AV34</f>
        <v>0</v>
      </c>
      <c r="AL160" s="15">
        <f>'[1]Prv-järjestys'!AW34</f>
        <v>33559.14</v>
      </c>
      <c r="AM160" s="15">
        <f>'[1]Prv-järjestys'!AX34</f>
        <v>11619.400000000001</v>
      </c>
      <c r="AN160" s="15">
        <f>'[1]Prv-järjestys'!AY34</f>
        <v>0</v>
      </c>
      <c r="AO160" s="15">
        <f>'[1]Prv-järjestys'!AZ34</f>
        <v>2083.6999999999998</v>
      </c>
      <c r="AP160" s="15">
        <f>'[1]Prv-järjestys'!BA34</f>
        <v>4662.8500000000004</v>
      </c>
      <c r="AQ160" s="15">
        <f>'[1]Prv-järjestys'!BB34</f>
        <v>179.19</v>
      </c>
      <c r="AR160" s="15">
        <f>'[1]Prv-järjestys'!BC34</f>
        <v>279.95</v>
      </c>
      <c r="AS160" s="15">
        <f>'[1]Prv-järjestys'!BD34</f>
        <v>12800.812945667938</v>
      </c>
      <c r="AT160" s="19">
        <f>'[1]Prv-järjestys'!BE34</f>
        <v>65185.042945667934</v>
      </c>
      <c r="AU160" s="22">
        <f>'[1]Prv-järjestys'!BF34</f>
        <v>7.0439856219654136</v>
      </c>
      <c r="AV160" s="55">
        <f>'[1]Prv-järjestys'!BG34</f>
        <v>9254</v>
      </c>
      <c r="AW160" s="48" t="str">
        <f>'[1]Prv-järjestys'!A34</f>
        <v>000062</v>
      </c>
      <c r="AX160" s="49"/>
      <c r="AY160" s="47"/>
      <c r="AZ160" s="50" t="s">
        <v>85</v>
      </c>
      <c r="BA160" s="47" t="s">
        <v>86</v>
      </c>
      <c r="BB160" s="50" t="s">
        <v>95</v>
      </c>
      <c r="BC160" s="50" t="s">
        <v>96</v>
      </c>
      <c r="BD160" s="47">
        <v>1</v>
      </c>
      <c r="BE160" s="47">
        <v>1</v>
      </c>
    </row>
    <row r="161" spans="1:57" x14ac:dyDescent="0.25">
      <c r="A161" s="47" t="str">
        <f>'[1]Prv-järjestys'!B96</f>
        <v>Lammi</v>
      </c>
      <c r="B161" s="16">
        <f>'[1]Prv-järjestys'!K96</f>
        <v>3042.63</v>
      </c>
      <c r="C161" s="17">
        <f>'[1]Prv-järjestys'!L96</f>
        <v>0</v>
      </c>
      <c r="D161" s="16">
        <f>'[1]Prv-järjestys'!M96</f>
        <v>0</v>
      </c>
      <c r="E161" s="16">
        <f>'[1]Prv-järjestys'!N96</f>
        <v>5</v>
      </c>
      <c r="F161" s="15">
        <f>'[1]Prv-järjestys'!O96</f>
        <v>2168.8000000000002</v>
      </c>
      <c r="G161" s="18">
        <f>'[1]Prv-järjestys'!P96</f>
        <v>100</v>
      </c>
      <c r="H161" s="16">
        <f>'[1]Prv-järjestys'!Q96</f>
        <v>220</v>
      </c>
      <c r="I161" s="15">
        <f>'[1]Prv-järjestys'!R96</f>
        <v>4214</v>
      </c>
      <c r="J161" s="19">
        <f>'[1]Prv-järjestys'!S96</f>
        <v>9750.43</v>
      </c>
      <c r="K161" s="16">
        <f>'[1]Prv-järjestys'!T96</f>
        <v>5488.49</v>
      </c>
      <c r="L161" s="17">
        <f>'[1]Prv-järjestys'!U96</f>
        <v>284.51</v>
      </c>
      <c r="M161" s="16">
        <f>'[1]Prv-järjestys'!V96</f>
        <v>0</v>
      </c>
      <c r="N161" s="17">
        <f>'[1]Prv-järjestys'!W96</f>
        <v>557.25</v>
      </c>
      <c r="O161" s="15">
        <f>'[1]Prv-järjestys'!X96</f>
        <v>2328.87</v>
      </c>
      <c r="P161" s="20">
        <f>'[1]Prv-järjestys'!Y96</f>
        <v>236.85</v>
      </c>
      <c r="Q161" s="16">
        <f>'[1]Prv-järjestys'!Z96</f>
        <v>702.57</v>
      </c>
      <c r="R161" s="15">
        <f>'[1]Prv-järjestys'!AA96</f>
        <v>4654.1599742158915</v>
      </c>
      <c r="S161" s="19">
        <f>'[1]Prv-järjestys'!AB96</f>
        <v>14252.699974215891</v>
      </c>
      <c r="T161" s="16">
        <f>'[1]Prv-järjestys'!AE96</f>
        <v>5700</v>
      </c>
      <c r="U161" s="17">
        <f>'[1]Prv-järjestys'!AF96</f>
        <v>50</v>
      </c>
      <c r="V161" s="16">
        <f>'[1]Prv-järjestys'!AG96</f>
        <v>0</v>
      </c>
      <c r="W161" s="17">
        <f>'[1]Prv-järjestys'!AH96</f>
        <v>300</v>
      </c>
      <c r="X161" s="15">
        <f>'[1]Prv-järjestys'!AI96</f>
        <v>3400</v>
      </c>
      <c r="Y161" s="21">
        <f>'[1]Prv-järjestys'!AJ96</f>
        <v>450</v>
      </c>
      <c r="Z161" s="16">
        <f>'[1]Prv-järjestys'!AK96</f>
        <v>100</v>
      </c>
      <c r="AA161" s="15">
        <f>'[1]Prv-järjestys'!AL96</f>
        <v>1725.38</v>
      </c>
      <c r="AB161" s="19">
        <f>'[1]Prv-järjestys'!AM96</f>
        <v>11725.380000000001</v>
      </c>
      <c r="AC161" s="16">
        <f>'[1]Prv-järjestys'!AN96</f>
        <v>0</v>
      </c>
      <c r="AD161" s="16">
        <f>'[1]Prv-järjestys'!AO96</f>
        <v>0</v>
      </c>
      <c r="AE161" s="16">
        <f>'[1]Prv-järjestys'!AP96</f>
        <v>0</v>
      </c>
      <c r="AF161" s="17">
        <f>'[1]Prv-järjestys'!AQ96</f>
        <v>0</v>
      </c>
      <c r="AG161" s="15">
        <f>'[1]Prv-järjestys'!AR96</f>
        <v>0</v>
      </c>
      <c r="AH161" s="16">
        <f>'[1]Prv-järjestys'!AS96</f>
        <v>0</v>
      </c>
      <c r="AI161" s="16">
        <f>'[1]Prv-järjestys'!AT96</f>
        <v>0</v>
      </c>
      <c r="AJ161" s="15">
        <f>'[1]Prv-järjestys'!AU96</f>
        <v>0</v>
      </c>
      <c r="AK161" s="19">
        <f>'[1]Prv-järjestys'!AV96</f>
        <v>0</v>
      </c>
      <c r="AL161" s="15">
        <f>'[1]Prv-järjestys'!AW96</f>
        <v>14231.119999999999</v>
      </c>
      <c r="AM161" s="15">
        <f>'[1]Prv-järjestys'!AX96</f>
        <v>334.51</v>
      </c>
      <c r="AN161" s="15">
        <f>'[1]Prv-järjestys'!AY96</f>
        <v>0</v>
      </c>
      <c r="AO161" s="15">
        <f>'[1]Prv-järjestys'!AZ96</f>
        <v>862.25</v>
      </c>
      <c r="AP161" s="15">
        <f>'[1]Prv-järjestys'!BA96</f>
        <v>7897.67</v>
      </c>
      <c r="AQ161" s="15">
        <f>'[1]Prv-järjestys'!BB96</f>
        <v>786.85</v>
      </c>
      <c r="AR161" s="15">
        <f>'[1]Prv-järjestys'!BC96</f>
        <v>1022.57</v>
      </c>
      <c r="AS161" s="15">
        <f>'[1]Prv-järjestys'!BD96</f>
        <v>10593.539974215892</v>
      </c>
      <c r="AT161" s="19">
        <f>'[1]Prv-järjestys'!BE96</f>
        <v>35728.509974215893</v>
      </c>
      <c r="AU161" s="22">
        <f>'[1]Prv-järjestys'!BF96</f>
        <v>5.7654526342126662</v>
      </c>
      <c r="AV161" s="55">
        <f>'[1]Prv-järjestys'!BG96</f>
        <v>6197</v>
      </c>
      <c r="AW161" s="48" t="str">
        <f>'[1]Prv-järjestys'!A96</f>
        <v>000164</v>
      </c>
      <c r="AX161" s="49" t="s">
        <v>110</v>
      </c>
      <c r="AY161" s="47" t="s">
        <v>262</v>
      </c>
      <c r="AZ161" s="50" t="s">
        <v>80</v>
      </c>
      <c r="BA161" s="47" t="s">
        <v>81</v>
      </c>
      <c r="BB161" s="50" t="s">
        <v>108</v>
      </c>
      <c r="BC161" s="50" t="s">
        <v>109</v>
      </c>
      <c r="BD161" s="47">
        <v>1</v>
      </c>
      <c r="BE161" s="47">
        <v>2</v>
      </c>
    </row>
    <row r="162" spans="1:57" x14ac:dyDescent="0.25">
      <c r="A162" s="47" t="str">
        <f>'[1]Prv-järjestys'!B186</f>
        <v>Langinkoski</v>
      </c>
      <c r="B162" s="16">
        <f>'[1]Prv-järjestys'!K186</f>
        <v>1616.7199999999998</v>
      </c>
      <c r="C162" s="17">
        <f>'[1]Prv-järjestys'!L186</f>
        <v>0</v>
      </c>
      <c r="D162" s="16">
        <f>'[1]Prv-järjestys'!M186</f>
        <v>0</v>
      </c>
      <c r="E162" s="16">
        <f>'[1]Prv-järjestys'!N186</f>
        <v>234</v>
      </c>
      <c r="F162" s="15">
        <f>'[1]Prv-järjestys'!O186</f>
        <v>2265</v>
      </c>
      <c r="G162" s="18">
        <f>'[1]Prv-järjestys'!P186</f>
        <v>55.55</v>
      </c>
      <c r="H162" s="16">
        <f>'[1]Prv-järjestys'!Q186</f>
        <v>0</v>
      </c>
      <c r="I162" s="15">
        <f>'[1]Prv-järjestys'!R186</f>
        <v>4594</v>
      </c>
      <c r="J162" s="19">
        <f>'[1]Prv-järjestys'!S186</f>
        <v>8765.27</v>
      </c>
      <c r="K162" s="16">
        <f>'[1]Prv-järjestys'!T186</f>
        <v>10779.539999999999</v>
      </c>
      <c r="L162" s="17">
        <f>'[1]Prv-järjestys'!U186</f>
        <v>174.75</v>
      </c>
      <c r="M162" s="16">
        <f>'[1]Prv-järjestys'!V186</f>
        <v>0</v>
      </c>
      <c r="N162" s="17">
        <f>'[1]Prv-järjestys'!W186</f>
        <v>843.41</v>
      </c>
      <c r="O162" s="15">
        <f>'[1]Prv-järjestys'!X186</f>
        <v>7039.53</v>
      </c>
      <c r="P162" s="20">
        <f>'[1]Prv-järjestys'!Y186</f>
        <v>4137.21</v>
      </c>
      <c r="Q162" s="16">
        <f>'[1]Prv-järjestys'!Z186</f>
        <v>1081.75</v>
      </c>
      <c r="R162" s="15">
        <f>'[1]Prv-järjestys'!AA186</f>
        <v>8189.5448703696457</v>
      </c>
      <c r="S162" s="19">
        <f>'[1]Prv-järjestys'!AB186</f>
        <v>32245.734870369644</v>
      </c>
      <c r="T162" s="16">
        <f>'[1]Prv-järjestys'!AE186</f>
        <v>12000</v>
      </c>
      <c r="U162" s="17">
        <f>'[1]Prv-järjestys'!AF186</f>
        <v>0</v>
      </c>
      <c r="V162" s="16">
        <f>'[1]Prv-järjestys'!AG186</f>
        <v>0</v>
      </c>
      <c r="W162" s="17">
        <f>'[1]Prv-järjestys'!AH186</f>
        <v>5000</v>
      </c>
      <c r="X162" s="15">
        <f>'[1]Prv-järjestys'!AI186</f>
        <v>13818</v>
      </c>
      <c r="Y162" s="21">
        <f>'[1]Prv-järjestys'!AJ186</f>
        <v>4000</v>
      </c>
      <c r="Z162" s="16">
        <f>'[1]Prv-järjestys'!AK186</f>
        <v>2000</v>
      </c>
      <c r="AA162" s="15">
        <f>'[1]Prv-järjestys'!AL186</f>
        <v>11533.3</v>
      </c>
      <c r="AB162" s="19">
        <f>'[1]Prv-järjestys'!AM186</f>
        <v>48351.3</v>
      </c>
      <c r="AC162" s="16">
        <f>'[1]Prv-järjestys'!AN186</f>
        <v>0</v>
      </c>
      <c r="AD162" s="16">
        <f>'[1]Prv-järjestys'!AO186</f>
        <v>0</v>
      </c>
      <c r="AE162" s="16">
        <f>'[1]Prv-järjestys'!AP186</f>
        <v>0</v>
      </c>
      <c r="AF162" s="17">
        <f>'[1]Prv-järjestys'!AQ186</f>
        <v>0</v>
      </c>
      <c r="AG162" s="15">
        <f>'[1]Prv-järjestys'!AR186</f>
        <v>35000</v>
      </c>
      <c r="AH162" s="16">
        <f>'[1]Prv-järjestys'!AS186</f>
        <v>0</v>
      </c>
      <c r="AI162" s="16">
        <f>'[1]Prv-järjestys'!AT186</f>
        <v>0</v>
      </c>
      <c r="AJ162" s="15">
        <f>'[1]Prv-järjestys'!AU186</f>
        <v>0</v>
      </c>
      <c r="AK162" s="19">
        <f>'[1]Prv-järjestys'!AV186</f>
        <v>35000</v>
      </c>
      <c r="AL162" s="15">
        <f>'[1]Prv-järjestys'!AW186</f>
        <v>24396.26</v>
      </c>
      <c r="AM162" s="15">
        <f>'[1]Prv-järjestys'!AX186</f>
        <v>174.75</v>
      </c>
      <c r="AN162" s="15">
        <f>'[1]Prv-järjestys'!AY186</f>
        <v>0</v>
      </c>
      <c r="AO162" s="15">
        <f>'[1]Prv-järjestys'!AZ186</f>
        <v>6077.41</v>
      </c>
      <c r="AP162" s="15">
        <f>'[1]Prv-järjestys'!BA186</f>
        <v>58122.53</v>
      </c>
      <c r="AQ162" s="15">
        <f>'[1]Prv-järjestys'!BB186</f>
        <v>8192.76</v>
      </c>
      <c r="AR162" s="15">
        <f>'[1]Prv-järjestys'!BC186</f>
        <v>3081.75</v>
      </c>
      <c r="AS162" s="15">
        <f>'[1]Prv-järjestys'!BD186</f>
        <v>24316.844870369645</v>
      </c>
      <c r="AT162" s="19">
        <f>'[1]Prv-järjestys'!BE186</f>
        <v>124362.30487036964</v>
      </c>
      <c r="AU162" s="22">
        <f>'[1]Prv-järjestys'!BF186</f>
        <v>4.0466713806576093</v>
      </c>
      <c r="AV162" s="55">
        <f>'[1]Prv-järjestys'!BG186</f>
        <v>30732</v>
      </c>
      <c r="AW162" s="48" t="str">
        <f>'[1]Prv-järjestys'!A186</f>
        <v>000308</v>
      </c>
      <c r="AX162" s="49" t="s">
        <v>160</v>
      </c>
      <c r="AY162" s="47" t="s">
        <v>270</v>
      </c>
      <c r="AZ162" s="50" t="s">
        <v>142</v>
      </c>
      <c r="BA162" s="47" t="s">
        <v>143</v>
      </c>
      <c r="BB162" s="50" t="s">
        <v>161</v>
      </c>
      <c r="BC162" s="50" t="s">
        <v>162</v>
      </c>
      <c r="BD162" s="47">
        <v>1</v>
      </c>
      <c r="BE162" s="47">
        <v>2</v>
      </c>
    </row>
    <row r="163" spans="1:57" x14ac:dyDescent="0.25">
      <c r="A163" s="47" t="str">
        <f>'[1]Prv-järjestys'!B12</f>
        <v>Lapinjärven suom.srk.</v>
      </c>
      <c r="B163" s="16">
        <f>'[1]Prv-järjestys'!K12</f>
        <v>1147.3699999999999</v>
      </c>
      <c r="C163" s="17">
        <f>'[1]Prv-järjestys'!L12</f>
        <v>90</v>
      </c>
      <c r="D163" s="16">
        <f>'[1]Prv-järjestys'!M12</f>
        <v>0</v>
      </c>
      <c r="E163" s="16">
        <f>'[1]Prv-järjestys'!N12</f>
        <v>0</v>
      </c>
      <c r="F163" s="15">
        <f>'[1]Prv-järjestys'!O12</f>
        <v>0</v>
      </c>
      <c r="G163" s="18">
        <f>'[1]Prv-järjestys'!P12</f>
        <v>60</v>
      </c>
      <c r="H163" s="16">
        <f>'[1]Prv-järjestys'!Q12</f>
        <v>180</v>
      </c>
      <c r="I163" s="15">
        <f>'[1]Prv-järjestys'!R12</f>
        <v>4950</v>
      </c>
      <c r="J163" s="19">
        <f>'[1]Prv-järjestys'!S12</f>
        <v>6427.37</v>
      </c>
      <c r="K163" s="16">
        <f>'[1]Prv-järjestys'!T12</f>
        <v>4862.63</v>
      </c>
      <c r="L163" s="17">
        <f>'[1]Prv-järjestys'!U12</f>
        <v>104.9</v>
      </c>
      <c r="M163" s="16">
        <f>'[1]Prv-järjestys'!V12</f>
        <v>0</v>
      </c>
      <c r="N163" s="17">
        <f>'[1]Prv-järjestys'!W12</f>
        <v>0</v>
      </c>
      <c r="O163" s="15">
        <f>'[1]Prv-järjestys'!X12</f>
        <v>922.59999999999991</v>
      </c>
      <c r="P163" s="20">
        <f>'[1]Prv-järjestys'!Y12</f>
        <v>80.25</v>
      </c>
      <c r="Q163" s="16">
        <f>'[1]Prv-järjestys'!Z12</f>
        <v>233.9</v>
      </c>
      <c r="R163" s="15">
        <f>'[1]Prv-järjestys'!AA12</f>
        <v>2422.2662290898338</v>
      </c>
      <c r="S163" s="19">
        <f>'[1]Prv-järjestys'!AB12</f>
        <v>8626.5462290898322</v>
      </c>
      <c r="T163" s="16">
        <f>'[1]Prv-järjestys'!AE12</f>
        <v>0</v>
      </c>
      <c r="U163" s="17">
        <f>'[1]Prv-järjestys'!AF12</f>
        <v>0</v>
      </c>
      <c r="V163" s="16">
        <f>'[1]Prv-järjestys'!AG12</f>
        <v>0</v>
      </c>
      <c r="W163" s="17">
        <f>'[1]Prv-järjestys'!AH12</f>
        <v>0</v>
      </c>
      <c r="X163" s="15">
        <f>'[1]Prv-järjestys'!AI12</f>
        <v>0</v>
      </c>
      <c r="Y163" s="21">
        <f>'[1]Prv-järjestys'!AJ12</f>
        <v>0</v>
      </c>
      <c r="Z163" s="16">
        <f>'[1]Prv-järjestys'!AK12</f>
        <v>0</v>
      </c>
      <c r="AA163" s="15">
        <f>'[1]Prv-järjestys'!AL12</f>
        <v>0</v>
      </c>
      <c r="AB163" s="19">
        <f>'[1]Prv-järjestys'!AM12</f>
        <v>0</v>
      </c>
      <c r="AC163" s="16">
        <f>'[1]Prv-järjestys'!AN12</f>
        <v>0</v>
      </c>
      <c r="AD163" s="16">
        <f>'[1]Prv-järjestys'!AO12</f>
        <v>0</v>
      </c>
      <c r="AE163" s="16">
        <f>'[1]Prv-järjestys'!AP12</f>
        <v>0</v>
      </c>
      <c r="AF163" s="17">
        <f>'[1]Prv-järjestys'!AQ12</f>
        <v>0</v>
      </c>
      <c r="AG163" s="15">
        <f>'[1]Prv-järjestys'!AR12</f>
        <v>0</v>
      </c>
      <c r="AH163" s="16">
        <f>'[1]Prv-järjestys'!AS12</f>
        <v>0</v>
      </c>
      <c r="AI163" s="16">
        <f>'[1]Prv-järjestys'!AT12</f>
        <v>0</v>
      </c>
      <c r="AJ163" s="15">
        <f>'[1]Prv-järjestys'!AU12</f>
        <v>0</v>
      </c>
      <c r="AK163" s="19">
        <f>'[1]Prv-järjestys'!AV12</f>
        <v>0</v>
      </c>
      <c r="AL163" s="15">
        <f>'[1]Prv-järjestys'!AW12</f>
        <v>6010</v>
      </c>
      <c r="AM163" s="15">
        <f>'[1]Prv-järjestys'!AX12</f>
        <v>194.9</v>
      </c>
      <c r="AN163" s="15">
        <f>'[1]Prv-järjestys'!AY12</f>
        <v>0</v>
      </c>
      <c r="AO163" s="15">
        <f>'[1]Prv-järjestys'!AZ12</f>
        <v>0</v>
      </c>
      <c r="AP163" s="15">
        <f>'[1]Prv-järjestys'!BA12</f>
        <v>922.59999999999991</v>
      </c>
      <c r="AQ163" s="15">
        <f>'[1]Prv-järjestys'!BB12</f>
        <v>140.25</v>
      </c>
      <c r="AR163" s="15">
        <f>'[1]Prv-järjestys'!BC12</f>
        <v>413.9</v>
      </c>
      <c r="AS163" s="15">
        <f>'[1]Prv-järjestys'!BD12</f>
        <v>7372.2662290898334</v>
      </c>
      <c r="AT163" s="19">
        <f>'[1]Prv-järjestys'!BE12</f>
        <v>15053.916229089833</v>
      </c>
      <c r="AU163" s="22">
        <f>'[1]Prv-järjestys'!BF12</f>
        <v>2.6968678303636389</v>
      </c>
      <c r="AV163" s="55">
        <f>'[1]Prv-järjestys'!BG12</f>
        <v>5582</v>
      </c>
      <c r="AW163" s="48" t="str">
        <f>'[1]Prv-järjestys'!A12</f>
        <v>000015</v>
      </c>
      <c r="AX163" s="52" t="s">
        <v>77</v>
      </c>
      <c r="AY163" s="47" t="s">
        <v>78</v>
      </c>
      <c r="AZ163" s="50" t="s">
        <v>55</v>
      </c>
      <c r="BA163" s="47" t="s">
        <v>56</v>
      </c>
      <c r="BB163" s="50" t="s">
        <v>57</v>
      </c>
      <c r="BC163" s="50" t="s">
        <v>58</v>
      </c>
      <c r="BD163" s="47">
        <v>2</v>
      </c>
      <c r="BE163" s="47">
        <v>2</v>
      </c>
    </row>
    <row r="164" spans="1:57" x14ac:dyDescent="0.25">
      <c r="A164" s="47" t="str">
        <f>'[1]Prv-järjestys'!B224</f>
        <v>Lapinlahti</v>
      </c>
      <c r="B164" s="16">
        <f>'[1]Prv-järjestys'!K224</f>
        <v>3098.1699999999996</v>
      </c>
      <c r="C164" s="17">
        <f>'[1]Prv-järjestys'!L224</f>
        <v>0</v>
      </c>
      <c r="D164" s="16">
        <f>'[1]Prv-järjestys'!M224</f>
        <v>0</v>
      </c>
      <c r="E164" s="16">
        <f>'[1]Prv-järjestys'!N224</f>
        <v>975</v>
      </c>
      <c r="F164" s="15">
        <f>'[1]Prv-järjestys'!O224</f>
        <v>2235</v>
      </c>
      <c r="G164" s="18">
        <f>'[1]Prv-järjestys'!P224</f>
        <v>880</v>
      </c>
      <c r="H164" s="16">
        <f>'[1]Prv-järjestys'!Q224</f>
        <v>900</v>
      </c>
      <c r="I164" s="15">
        <f>'[1]Prv-järjestys'!R224</f>
        <v>4269</v>
      </c>
      <c r="J164" s="19">
        <f>'[1]Prv-järjestys'!S224</f>
        <v>12357.17</v>
      </c>
      <c r="K164" s="16">
        <f>'[1]Prv-järjestys'!T224</f>
        <v>5240.32</v>
      </c>
      <c r="L164" s="17">
        <f>'[1]Prv-järjestys'!U224</f>
        <v>102.95</v>
      </c>
      <c r="M164" s="16">
        <f>'[1]Prv-järjestys'!V224</f>
        <v>0</v>
      </c>
      <c r="N164" s="17">
        <f>'[1]Prv-järjestys'!W224</f>
        <v>169.32</v>
      </c>
      <c r="O164" s="15">
        <f>'[1]Prv-järjestys'!X224</f>
        <v>118.2</v>
      </c>
      <c r="P164" s="20">
        <f>'[1]Prv-järjestys'!Y224</f>
        <v>86.8</v>
      </c>
      <c r="Q164" s="16">
        <f>'[1]Prv-järjestys'!Z224</f>
        <v>2929.36</v>
      </c>
      <c r="R164" s="15">
        <f>'[1]Prv-järjestys'!AA224</f>
        <v>8313.1732674029954</v>
      </c>
      <c r="S164" s="19">
        <f>'[1]Prv-järjestys'!AB224</f>
        <v>16960.123267402996</v>
      </c>
      <c r="T164" s="16">
        <f>'[1]Prv-järjestys'!AE224</f>
        <v>14000.01</v>
      </c>
      <c r="U164" s="17">
        <f>'[1]Prv-järjestys'!AF224</f>
        <v>0</v>
      </c>
      <c r="V164" s="16">
        <f>'[1]Prv-järjestys'!AG224</f>
        <v>0</v>
      </c>
      <c r="W164" s="17">
        <f>'[1]Prv-järjestys'!AH224</f>
        <v>2500</v>
      </c>
      <c r="X164" s="15">
        <f>'[1]Prv-järjestys'!AI224</f>
        <v>0</v>
      </c>
      <c r="Y164" s="21">
        <f>'[1]Prv-järjestys'!AJ224</f>
        <v>0</v>
      </c>
      <c r="Z164" s="16">
        <f>'[1]Prv-järjestys'!AK224</f>
        <v>2500</v>
      </c>
      <c r="AA164" s="15">
        <f>'[1]Prv-järjestys'!AL224</f>
        <v>0</v>
      </c>
      <c r="AB164" s="19">
        <f>'[1]Prv-järjestys'!AM224</f>
        <v>19000.010000000002</v>
      </c>
      <c r="AC164" s="16">
        <f>'[1]Prv-järjestys'!AN224</f>
        <v>0</v>
      </c>
      <c r="AD164" s="16">
        <f>'[1]Prv-järjestys'!AO224</f>
        <v>0</v>
      </c>
      <c r="AE164" s="16">
        <f>'[1]Prv-järjestys'!AP224</f>
        <v>0</v>
      </c>
      <c r="AF164" s="17">
        <f>'[1]Prv-järjestys'!AQ224</f>
        <v>0</v>
      </c>
      <c r="AG164" s="15">
        <f>'[1]Prv-järjestys'!AR224</f>
        <v>0</v>
      </c>
      <c r="AH164" s="16">
        <f>'[1]Prv-järjestys'!AS224</f>
        <v>0</v>
      </c>
      <c r="AI164" s="16">
        <f>'[1]Prv-järjestys'!AT224</f>
        <v>0</v>
      </c>
      <c r="AJ164" s="15">
        <f>'[1]Prv-järjestys'!AU224</f>
        <v>0</v>
      </c>
      <c r="AK164" s="19">
        <f>'[1]Prv-järjestys'!AV224</f>
        <v>0</v>
      </c>
      <c r="AL164" s="15">
        <f>'[1]Prv-järjestys'!AW224</f>
        <v>22338.5</v>
      </c>
      <c r="AM164" s="15">
        <f>'[1]Prv-järjestys'!AX224</f>
        <v>102.95</v>
      </c>
      <c r="AN164" s="15">
        <f>'[1]Prv-järjestys'!AY224</f>
        <v>0</v>
      </c>
      <c r="AO164" s="15">
        <f>'[1]Prv-järjestys'!AZ224</f>
        <v>3644.3199999999997</v>
      </c>
      <c r="AP164" s="15">
        <f>'[1]Prv-järjestys'!BA224</f>
        <v>2353.1999999999998</v>
      </c>
      <c r="AQ164" s="15">
        <f>'[1]Prv-järjestys'!BB224</f>
        <v>966.8</v>
      </c>
      <c r="AR164" s="15">
        <f>'[1]Prv-järjestys'!BC224</f>
        <v>6329.3600000000006</v>
      </c>
      <c r="AS164" s="15">
        <f>'[1]Prv-järjestys'!BD224</f>
        <v>12582.173267402995</v>
      </c>
      <c r="AT164" s="19">
        <f>'[1]Prv-järjestys'!BE224</f>
        <v>48317.303267402996</v>
      </c>
      <c r="AU164" s="22">
        <f>'[1]Prv-järjestys'!BF224</f>
        <v>12.152239252364939</v>
      </c>
      <c r="AV164" s="55">
        <f>'[1]Prv-järjestys'!BG224</f>
        <v>3976</v>
      </c>
      <c r="AW164" s="48" t="str">
        <f>'[1]Prv-järjestys'!A224</f>
        <v>000376</v>
      </c>
      <c r="AX164" s="52" t="s">
        <v>173</v>
      </c>
      <c r="AY164" s="47" t="s">
        <v>174</v>
      </c>
      <c r="AZ164" s="50" t="s">
        <v>165</v>
      </c>
      <c r="BA164" s="47" t="s">
        <v>166</v>
      </c>
      <c r="BB164" s="50" t="s">
        <v>175</v>
      </c>
      <c r="BC164" s="50" t="s">
        <v>176</v>
      </c>
      <c r="BD164" s="47">
        <v>2</v>
      </c>
      <c r="BE164" s="47">
        <v>2</v>
      </c>
    </row>
    <row r="165" spans="1:57" x14ac:dyDescent="0.25">
      <c r="A165" s="47" t="str">
        <f>'[1]Prv-järjestys'!B271</f>
        <v>Lappajärvi</v>
      </c>
      <c r="B165" s="16">
        <f>'[1]Prv-järjestys'!K271</f>
        <v>1851.8799999999999</v>
      </c>
      <c r="C165" s="17">
        <f>'[1]Prv-järjestys'!L271</f>
        <v>60</v>
      </c>
      <c r="D165" s="16">
        <f>'[1]Prv-järjestys'!M271</f>
        <v>0</v>
      </c>
      <c r="E165" s="16">
        <f>'[1]Prv-järjestys'!N271</f>
        <v>130</v>
      </c>
      <c r="F165" s="15">
        <f>'[1]Prv-järjestys'!O271</f>
        <v>4294</v>
      </c>
      <c r="G165" s="18">
        <f>'[1]Prv-järjestys'!P271</f>
        <v>120</v>
      </c>
      <c r="H165" s="16">
        <f>'[1]Prv-järjestys'!Q271</f>
        <v>145</v>
      </c>
      <c r="I165" s="15">
        <f>'[1]Prv-järjestys'!R271</f>
        <v>2767.8</v>
      </c>
      <c r="J165" s="19">
        <f>'[1]Prv-järjestys'!S271</f>
        <v>9368.68</v>
      </c>
      <c r="K165" s="16">
        <f>'[1]Prv-järjestys'!T271</f>
        <v>1790.0900000000001</v>
      </c>
      <c r="L165" s="17">
        <f>'[1]Prv-järjestys'!U271</f>
        <v>2319.5</v>
      </c>
      <c r="M165" s="16">
        <f>'[1]Prv-järjestys'!V271</f>
        <v>0</v>
      </c>
      <c r="N165" s="17">
        <f>'[1]Prv-järjestys'!W271</f>
        <v>277.45</v>
      </c>
      <c r="O165" s="15">
        <f>'[1]Prv-järjestys'!X271</f>
        <v>4213.91</v>
      </c>
      <c r="P165" s="20">
        <f>'[1]Prv-järjestys'!Y271</f>
        <v>143.15</v>
      </c>
      <c r="Q165" s="16">
        <f>'[1]Prv-järjestys'!Z271</f>
        <v>334.62</v>
      </c>
      <c r="R165" s="15">
        <f>'[1]Prv-järjestys'!AA271</f>
        <v>1892.5715293365138</v>
      </c>
      <c r="S165" s="19">
        <f>'[1]Prv-järjestys'!AB271</f>
        <v>10971.291529336515</v>
      </c>
      <c r="T165" s="16">
        <f>'[1]Prv-järjestys'!AE271</f>
        <v>600</v>
      </c>
      <c r="U165" s="17">
        <f>'[1]Prv-järjestys'!AF271</f>
        <v>2400</v>
      </c>
      <c r="V165" s="16">
        <f>'[1]Prv-järjestys'!AG271</f>
        <v>0</v>
      </c>
      <c r="W165" s="17">
        <f>'[1]Prv-järjestys'!AH271</f>
        <v>0</v>
      </c>
      <c r="X165" s="15">
        <f>'[1]Prv-järjestys'!AI271</f>
        <v>2400</v>
      </c>
      <c r="Y165" s="21">
        <f>'[1]Prv-järjestys'!AJ271</f>
        <v>0</v>
      </c>
      <c r="Z165" s="16">
        <f>'[1]Prv-järjestys'!AK271</f>
        <v>600</v>
      </c>
      <c r="AA165" s="15">
        <f>'[1]Prv-järjestys'!AL271</f>
        <v>618</v>
      </c>
      <c r="AB165" s="19">
        <f>'[1]Prv-järjestys'!AM271</f>
        <v>6618</v>
      </c>
      <c r="AC165" s="16">
        <f>'[1]Prv-järjestys'!AN271</f>
        <v>0</v>
      </c>
      <c r="AD165" s="16">
        <f>'[1]Prv-järjestys'!AO271</f>
        <v>0</v>
      </c>
      <c r="AE165" s="16">
        <f>'[1]Prv-järjestys'!AP271</f>
        <v>0</v>
      </c>
      <c r="AF165" s="17">
        <f>'[1]Prv-järjestys'!AQ271</f>
        <v>0</v>
      </c>
      <c r="AG165" s="15">
        <f>'[1]Prv-järjestys'!AR271</f>
        <v>0</v>
      </c>
      <c r="AH165" s="16">
        <f>'[1]Prv-järjestys'!AS271</f>
        <v>0</v>
      </c>
      <c r="AI165" s="16">
        <f>'[1]Prv-järjestys'!AT271</f>
        <v>0</v>
      </c>
      <c r="AJ165" s="15">
        <f>'[1]Prv-järjestys'!AU271</f>
        <v>0</v>
      </c>
      <c r="AK165" s="19">
        <f>'[1]Prv-järjestys'!AV271</f>
        <v>0</v>
      </c>
      <c r="AL165" s="15">
        <f>'[1]Prv-järjestys'!AW271</f>
        <v>4241.97</v>
      </c>
      <c r="AM165" s="15">
        <f>'[1]Prv-järjestys'!AX271</f>
        <v>4779.5</v>
      </c>
      <c r="AN165" s="15">
        <f>'[1]Prv-järjestys'!AY271</f>
        <v>0</v>
      </c>
      <c r="AO165" s="15">
        <f>'[1]Prv-järjestys'!AZ271</f>
        <v>407.45</v>
      </c>
      <c r="AP165" s="15">
        <f>'[1]Prv-järjestys'!BA271</f>
        <v>10907.91</v>
      </c>
      <c r="AQ165" s="15">
        <f>'[1]Prv-järjestys'!BB271</f>
        <v>263.14999999999998</v>
      </c>
      <c r="AR165" s="15">
        <f>'[1]Prv-järjestys'!BC271</f>
        <v>1079.6199999999999</v>
      </c>
      <c r="AS165" s="15">
        <f>'[1]Prv-järjestys'!BD271</f>
        <v>5278.371529336514</v>
      </c>
      <c r="AT165" s="19">
        <f>'[1]Prv-järjestys'!BE271</f>
        <v>26957.971529336515</v>
      </c>
      <c r="AU165" s="22">
        <f>'[1]Prv-järjestys'!BF271</f>
        <v>22.427596946203423</v>
      </c>
      <c r="AV165" s="55">
        <f>'[1]Prv-järjestys'!BG271</f>
        <v>1202</v>
      </c>
      <c r="AW165" s="48" t="str">
        <f>'[1]Prv-järjestys'!A271</f>
        <v>000448</v>
      </c>
      <c r="AX165" s="49"/>
      <c r="AY165" s="47"/>
      <c r="AZ165" s="50" t="s">
        <v>182</v>
      </c>
      <c r="BA165" s="47" t="s">
        <v>183</v>
      </c>
      <c r="BB165" s="50" t="s">
        <v>184</v>
      </c>
      <c r="BC165" s="50" t="s">
        <v>185</v>
      </c>
      <c r="BD165" s="47">
        <v>2</v>
      </c>
      <c r="BE165" s="47">
        <v>1</v>
      </c>
    </row>
    <row r="166" spans="1:57" x14ac:dyDescent="0.25">
      <c r="A166" s="47" t="str">
        <f>'[1]Prv-järjestys'!B187</f>
        <v>Lappee</v>
      </c>
      <c r="B166" s="16">
        <f>'[1]Prv-järjestys'!K187</f>
        <v>3480.5800000000004</v>
      </c>
      <c r="C166" s="17">
        <f>'[1]Prv-järjestys'!L187</f>
        <v>0</v>
      </c>
      <c r="D166" s="16">
        <f>'[1]Prv-järjestys'!M187</f>
        <v>0</v>
      </c>
      <c r="E166" s="16">
        <f>'[1]Prv-järjestys'!N187</f>
        <v>1044</v>
      </c>
      <c r="F166" s="15">
        <f>'[1]Prv-järjestys'!O187</f>
        <v>3685</v>
      </c>
      <c r="G166" s="18">
        <f>'[1]Prv-järjestys'!P187</f>
        <v>5870</v>
      </c>
      <c r="H166" s="16">
        <f>'[1]Prv-järjestys'!Q187</f>
        <v>1225</v>
      </c>
      <c r="I166" s="15">
        <f>'[1]Prv-järjestys'!R187</f>
        <v>9033.41</v>
      </c>
      <c r="J166" s="19">
        <f>'[1]Prv-järjestys'!S187</f>
        <v>24337.989999999998</v>
      </c>
      <c r="K166" s="16">
        <f>'[1]Prv-järjestys'!T187</f>
        <v>7460.3099999999995</v>
      </c>
      <c r="L166" s="17">
        <f>'[1]Prv-järjestys'!U187</f>
        <v>2460</v>
      </c>
      <c r="M166" s="16">
        <f>'[1]Prv-järjestys'!V187</f>
        <v>0</v>
      </c>
      <c r="N166" s="17">
        <f>'[1]Prv-järjestys'!W187</f>
        <v>993.92</v>
      </c>
      <c r="O166" s="15">
        <f>'[1]Prv-järjestys'!X187</f>
        <v>932.95</v>
      </c>
      <c r="P166" s="20">
        <f>'[1]Prv-järjestys'!Y187</f>
        <v>3076.37</v>
      </c>
      <c r="Q166" s="16">
        <f>'[1]Prv-järjestys'!Z187</f>
        <v>3499.7</v>
      </c>
      <c r="R166" s="15">
        <f>'[1]Prv-järjestys'!AA187</f>
        <v>3769.9184720449198</v>
      </c>
      <c r="S166" s="19">
        <f>'[1]Prv-järjestys'!AB187</f>
        <v>22193.168472044919</v>
      </c>
      <c r="T166" s="16">
        <f>'[1]Prv-järjestys'!AE187</f>
        <v>10860</v>
      </c>
      <c r="U166" s="17">
        <f>'[1]Prv-järjestys'!AF187</f>
        <v>540</v>
      </c>
      <c r="V166" s="16">
        <f>'[1]Prv-järjestys'!AG187</f>
        <v>0</v>
      </c>
      <c r="W166" s="17">
        <f>'[1]Prv-järjestys'!AH187</f>
        <v>5000</v>
      </c>
      <c r="X166" s="15">
        <f>'[1]Prv-järjestys'!AI187</f>
        <v>0</v>
      </c>
      <c r="Y166" s="21">
        <f>'[1]Prv-järjestys'!AJ187</f>
        <v>5000</v>
      </c>
      <c r="Z166" s="16">
        <f>'[1]Prv-järjestys'!AK187</f>
        <v>1550</v>
      </c>
      <c r="AA166" s="15">
        <f>'[1]Prv-järjestys'!AL187</f>
        <v>4352.3999999999996</v>
      </c>
      <c r="AB166" s="19">
        <f>'[1]Prv-järjestys'!AM187</f>
        <v>27302.400000000001</v>
      </c>
      <c r="AC166" s="16">
        <f>'[1]Prv-järjestys'!AN187</f>
        <v>0</v>
      </c>
      <c r="AD166" s="16">
        <f>'[1]Prv-järjestys'!AO187</f>
        <v>0</v>
      </c>
      <c r="AE166" s="16">
        <f>'[1]Prv-järjestys'!AP187</f>
        <v>0</v>
      </c>
      <c r="AF166" s="17">
        <f>'[1]Prv-järjestys'!AQ187</f>
        <v>0</v>
      </c>
      <c r="AG166" s="15">
        <f>'[1]Prv-järjestys'!AR187</f>
        <v>0</v>
      </c>
      <c r="AH166" s="16">
        <f>'[1]Prv-järjestys'!AS187</f>
        <v>0</v>
      </c>
      <c r="AI166" s="16">
        <f>'[1]Prv-järjestys'!AT187</f>
        <v>0</v>
      </c>
      <c r="AJ166" s="15">
        <f>'[1]Prv-järjestys'!AU187</f>
        <v>0</v>
      </c>
      <c r="AK166" s="19">
        <f>'[1]Prv-järjestys'!AV187</f>
        <v>0</v>
      </c>
      <c r="AL166" s="15">
        <f>'[1]Prv-järjestys'!AW187</f>
        <v>21800.89</v>
      </c>
      <c r="AM166" s="15">
        <f>'[1]Prv-järjestys'!AX187</f>
        <v>3000</v>
      </c>
      <c r="AN166" s="15">
        <f>'[1]Prv-järjestys'!AY187</f>
        <v>0</v>
      </c>
      <c r="AO166" s="15">
        <f>'[1]Prv-järjestys'!AZ187</f>
        <v>7037.92</v>
      </c>
      <c r="AP166" s="15">
        <f>'[1]Prv-järjestys'!BA187</f>
        <v>4617.95</v>
      </c>
      <c r="AQ166" s="15">
        <f>'[1]Prv-järjestys'!BB187</f>
        <v>13946.369999999999</v>
      </c>
      <c r="AR166" s="15">
        <f>'[1]Prv-järjestys'!BC187</f>
        <v>6274.7</v>
      </c>
      <c r="AS166" s="15">
        <f>'[1]Prv-järjestys'!BD187</f>
        <v>17155.728472044917</v>
      </c>
      <c r="AT166" s="19">
        <f>'[1]Prv-järjestys'!BE187</f>
        <v>73833.558472044911</v>
      </c>
      <c r="AU166" s="22">
        <f>'[1]Prv-järjestys'!BF187</f>
        <v>9.6325581829151883</v>
      </c>
      <c r="AV166" s="55">
        <f>'[1]Prv-järjestys'!BG187</f>
        <v>7665</v>
      </c>
      <c r="AW166" s="48" t="str">
        <f>'[1]Prv-järjestys'!A187</f>
        <v>000309</v>
      </c>
      <c r="AX166" s="49" t="s">
        <v>155</v>
      </c>
      <c r="AY166" s="47" t="s">
        <v>265</v>
      </c>
      <c r="AZ166" s="50" t="s">
        <v>142</v>
      </c>
      <c r="BA166" s="47" t="s">
        <v>143</v>
      </c>
      <c r="BB166" s="50" t="s">
        <v>156</v>
      </c>
      <c r="BC166" s="50" t="s">
        <v>157</v>
      </c>
      <c r="BD166" s="47">
        <v>1</v>
      </c>
      <c r="BE166" s="47">
        <v>2</v>
      </c>
    </row>
    <row r="167" spans="1:57" x14ac:dyDescent="0.25">
      <c r="A167" s="47" t="str">
        <f>'[1]Prv-järjestys'!B188</f>
        <v>Lappeenranta</v>
      </c>
      <c r="B167" s="16">
        <f>'[1]Prv-järjestys'!K188</f>
        <v>14160.73</v>
      </c>
      <c r="C167" s="17">
        <f>'[1]Prv-järjestys'!L188</f>
        <v>6586.78</v>
      </c>
      <c r="D167" s="16">
        <f>'[1]Prv-järjestys'!M188</f>
        <v>0</v>
      </c>
      <c r="E167" s="16">
        <f>'[1]Prv-järjestys'!N188</f>
        <v>5125</v>
      </c>
      <c r="F167" s="15">
        <f>'[1]Prv-järjestys'!O188</f>
        <v>26359.72</v>
      </c>
      <c r="G167" s="43">
        <f>'[1]Prv-järjestys'!P188</f>
        <v>25420</v>
      </c>
      <c r="H167" s="16">
        <f>'[1]Prv-järjestys'!Q188</f>
        <v>19611.75</v>
      </c>
      <c r="I167" s="15">
        <f>'[1]Prv-järjestys'!R188</f>
        <v>45568.590000000004</v>
      </c>
      <c r="J167" s="19">
        <f>'[1]Prv-järjestys'!S188</f>
        <v>142832.57</v>
      </c>
      <c r="K167" s="16">
        <f>'[1]Prv-järjestys'!T188</f>
        <v>28220.640000000003</v>
      </c>
      <c r="L167" s="17">
        <f>'[1]Prv-järjestys'!U188</f>
        <v>2055.4499999999998</v>
      </c>
      <c r="M167" s="16">
        <f>'[1]Prv-järjestys'!V188</f>
        <v>0</v>
      </c>
      <c r="N167" s="17">
        <f>'[1]Prv-järjestys'!W188</f>
        <v>2840.85</v>
      </c>
      <c r="O167" s="15">
        <f>'[1]Prv-järjestys'!X188</f>
        <v>16918.64</v>
      </c>
      <c r="P167" s="43">
        <f>'[1]Prv-järjestys'!Y188</f>
        <v>5486.05</v>
      </c>
      <c r="Q167" s="16">
        <f>'[1]Prv-järjestys'!Z188</f>
        <v>12964.52</v>
      </c>
      <c r="R167" s="15">
        <f>'[1]Prv-järjestys'!AA188</f>
        <v>5938.0702862599719</v>
      </c>
      <c r="S167" s="19">
        <f>'[1]Prv-järjestys'!AB188</f>
        <v>74424.220286259981</v>
      </c>
      <c r="T167" s="16">
        <f>'[1]Prv-järjestys'!AE188</f>
        <v>19550</v>
      </c>
      <c r="U167" s="17">
        <f>'[1]Prv-järjestys'!AF188</f>
        <v>5150</v>
      </c>
      <c r="V167" s="16">
        <f>'[1]Prv-järjestys'!AG188</f>
        <v>0</v>
      </c>
      <c r="W167" s="17">
        <f>'[1]Prv-järjestys'!AH188</f>
        <v>5100</v>
      </c>
      <c r="X167" s="15">
        <f>'[1]Prv-järjestys'!AI188</f>
        <v>9050</v>
      </c>
      <c r="Y167" s="43">
        <f>'[1]Prv-järjestys'!AJ188</f>
        <v>11150</v>
      </c>
      <c r="Z167" s="16">
        <f>'[1]Prv-järjestys'!AK188</f>
        <v>3000</v>
      </c>
      <c r="AA167" s="15">
        <f>'[1]Prv-järjestys'!AL188</f>
        <v>8663.2000000000007</v>
      </c>
      <c r="AB167" s="19">
        <f>'[1]Prv-järjestys'!AM188</f>
        <v>61663.199999999997</v>
      </c>
      <c r="AC167" s="16">
        <f>'[1]Prv-järjestys'!AN188</f>
        <v>0</v>
      </c>
      <c r="AD167" s="16">
        <f>'[1]Prv-järjestys'!AO188</f>
        <v>0</v>
      </c>
      <c r="AE167" s="16">
        <f>'[1]Prv-järjestys'!AP188</f>
        <v>0</v>
      </c>
      <c r="AF167" s="17">
        <f>'[1]Prv-järjestys'!AQ188</f>
        <v>5000</v>
      </c>
      <c r="AG167" s="15">
        <f>'[1]Prv-järjestys'!AR188</f>
        <v>0</v>
      </c>
      <c r="AH167" s="16">
        <f>'[1]Prv-järjestys'!AS188</f>
        <v>0</v>
      </c>
      <c r="AI167" s="16">
        <f>'[1]Prv-järjestys'!AT188</f>
        <v>0</v>
      </c>
      <c r="AJ167" s="15">
        <f>'[1]Prv-järjestys'!AU188</f>
        <v>0</v>
      </c>
      <c r="AK167" s="19">
        <f>'[1]Prv-järjestys'!AV188</f>
        <v>5000</v>
      </c>
      <c r="AL167" s="15">
        <f>'[1]Prv-järjestys'!AW188</f>
        <v>61931.37</v>
      </c>
      <c r="AM167" s="15">
        <f>'[1]Prv-järjestys'!AX188</f>
        <v>13792.23</v>
      </c>
      <c r="AN167" s="15">
        <f>'[1]Prv-järjestys'!AY188</f>
        <v>0</v>
      </c>
      <c r="AO167" s="15">
        <f>'[1]Prv-järjestys'!AZ188</f>
        <v>18065.849999999999</v>
      </c>
      <c r="AP167" s="15">
        <f>'[1]Prv-järjestys'!BA188</f>
        <v>52328.36</v>
      </c>
      <c r="AQ167" s="15">
        <f>'[1]Prv-järjestys'!BB188</f>
        <v>42056.05</v>
      </c>
      <c r="AR167" s="15">
        <f>'[1]Prv-järjestys'!BC188</f>
        <v>35576.270000000004</v>
      </c>
      <c r="AS167" s="15">
        <f>'[1]Prv-järjestys'!BD188</f>
        <v>60169.86028625998</v>
      </c>
      <c r="AT167" s="19">
        <f>'[1]Prv-järjestys'!BE188</f>
        <v>283919.99028625997</v>
      </c>
      <c r="AU167" s="22">
        <f>'[1]Prv-järjestys'!BF188</f>
        <v>8.3265877848043868</v>
      </c>
      <c r="AV167" s="56">
        <f>'[1]Prv-järjestys'!BG188</f>
        <v>34098</v>
      </c>
      <c r="AW167" s="48" t="str">
        <f>'[1]Prv-järjestys'!A188</f>
        <v>000310</v>
      </c>
      <c r="AX167" s="49" t="s">
        <v>155</v>
      </c>
      <c r="AY167" s="47" t="s">
        <v>265</v>
      </c>
      <c r="AZ167" s="50" t="s">
        <v>142</v>
      </c>
      <c r="BA167" s="47" t="s">
        <v>143</v>
      </c>
      <c r="BB167" s="50" t="s">
        <v>156</v>
      </c>
      <c r="BC167" s="50" t="s">
        <v>157</v>
      </c>
      <c r="BD167" s="47">
        <v>1</v>
      </c>
      <c r="BE167" s="47">
        <v>2</v>
      </c>
    </row>
    <row r="168" spans="1:57" x14ac:dyDescent="0.25">
      <c r="A168" s="47" t="str">
        <f>'[1]Prv-järjestys'!B313</f>
        <v>Lappträsks sv.förs.</v>
      </c>
      <c r="B168" s="16">
        <f>'[1]Prv-järjestys'!K313</f>
        <v>946.9899999999999</v>
      </c>
      <c r="C168" s="17">
        <f>'[1]Prv-järjestys'!L313</f>
        <v>0</v>
      </c>
      <c r="D168" s="16">
        <f>'[1]Prv-järjestys'!M313</f>
        <v>0</v>
      </c>
      <c r="E168" s="16">
        <f>'[1]Prv-järjestys'!N313</f>
        <v>120</v>
      </c>
      <c r="F168" s="15">
        <f>'[1]Prv-järjestys'!O313</f>
        <v>0</v>
      </c>
      <c r="G168" s="18">
        <f>'[1]Prv-järjestys'!P313</f>
        <v>0</v>
      </c>
      <c r="H168" s="16">
        <f>'[1]Prv-järjestys'!Q313</f>
        <v>0</v>
      </c>
      <c r="I168" s="15">
        <f>'[1]Prv-järjestys'!R313</f>
        <v>645</v>
      </c>
      <c r="J168" s="19">
        <f>'[1]Prv-järjestys'!S313</f>
        <v>1711.9899999999998</v>
      </c>
      <c r="K168" s="16">
        <f>'[1]Prv-järjestys'!T313</f>
        <v>2627.2099999999996</v>
      </c>
      <c r="L168" s="17">
        <f>'[1]Prv-järjestys'!U313</f>
        <v>0</v>
      </c>
      <c r="M168" s="16">
        <f>'[1]Prv-järjestys'!V313</f>
        <v>236.65</v>
      </c>
      <c r="N168" s="17">
        <f>'[1]Prv-järjestys'!W313</f>
        <v>0</v>
      </c>
      <c r="O168" s="15">
        <f>'[1]Prv-järjestys'!X313</f>
        <v>0</v>
      </c>
      <c r="P168" s="20">
        <f>'[1]Prv-järjestys'!Y313</f>
        <v>0</v>
      </c>
      <c r="Q168" s="16">
        <f>'[1]Prv-järjestys'!Z313</f>
        <v>0</v>
      </c>
      <c r="R168" s="15">
        <f>'[1]Prv-järjestys'!AA313</f>
        <v>1253.1122596340756</v>
      </c>
      <c r="S168" s="19">
        <f>'[1]Prv-järjestys'!AB313</f>
        <v>4116.9722596340753</v>
      </c>
      <c r="T168" s="16">
        <f>'[1]Prv-järjestys'!AE313</f>
        <v>0</v>
      </c>
      <c r="U168" s="17">
        <f>'[1]Prv-järjestys'!AF313</f>
        <v>0</v>
      </c>
      <c r="V168" s="16">
        <f>'[1]Prv-järjestys'!AG313</f>
        <v>0</v>
      </c>
      <c r="W168" s="17">
        <f>'[1]Prv-järjestys'!AH313</f>
        <v>0</v>
      </c>
      <c r="X168" s="15">
        <f>'[1]Prv-järjestys'!AI313</f>
        <v>0</v>
      </c>
      <c r="Y168" s="21">
        <f>'[1]Prv-järjestys'!AJ313</f>
        <v>0</v>
      </c>
      <c r="Z168" s="16">
        <f>'[1]Prv-järjestys'!AK313</f>
        <v>0</v>
      </c>
      <c r="AA168" s="15">
        <f>'[1]Prv-järjestys'!AL313</f>
        <v>0</v>
      </c>
      <c r="AB168" s="19">
        <f>'[1]Prv-järjestys'!AM313</f>
        <v>0</v>
      </c>
      <c r="AC168" s="16">
        <f>'[1]Prv-järjestys'!AN313</f>
        <v>0</v>
      </c>
      <c r="AD168" s="16">
        <f>'[1]Prv-järjestys'!AO313</f>
        <v>0</v>
      </c>
      <c r="AE168" s="16">
        <f>'[1]Prv-järjestys'!AP313</f>
        <v>0</v>
      </c>
      <c r="AF168" s="17">
        <f>'[1]Prv-järjestys'!AQ313</f>
        <v>0</v>
      </c>
      <c r="AG168" s="15">
        <f>'[1]Prv-järjestys'!AR313</f>
        <v>0</v>
      </c>
      <c r="AH168" s="16">
        <f>'[1]Prv-järjestys'!AS313</f>
        <v>0</v>
      </c>
      <c r="AI168" s="16">
        <f>'[1]Prv-järjestys'!AT313</f>
        <v>0</v>
      </c>
      <c r="AJ168" s="15">
        <f>'[1]Prv-järjestys'!AU313</f>
        <v>0</v>
      </c>
      <c r="AK168" s="19">
        <f>'[1]Prv-järjestys'!AV313</f>
        <v>0</v>
      </c>
      <c r="AL168" s="15">
        <f>'[1]Prv-järjestys'!AW313</f>
        <v>3574.1999999999994</v>
      </c>
      <c r="AM168" s="15">
        <f>'[1]Prv-järjestys'!AX313</f>
        <v>0</v>
      </c>
      <c r="AN168" s="15">
        <f>'[1]Prv-järjestys'!AY313</f>
        <v>236.65</v>
      </c>
      <c r="AO168" s="15">
        <f>'[1]Prv-järjestys'!AZ313</f>
        <v>120</v>
      </c>
      <c r="AP168" s="15">
        <f>'[1]Prv-järjestys'!BA313</f>
        <v>0</v>
      </c>
      <c r="AQ168" s="15">
        <f>'[1]Prv-järjestys'!BB313</f>
        <v>0</v>
      </c>
      <c r="AR168" s="15">
        <f>'[1]Prv-järjestys'!BC313</f>
        <v>0</v>
      </c>
      <c r="AS168" s="15">
        <f>'[1]Prv-järjestys'!BD313</f>
        <v>1898.1122596340756</v>
      </c>
      <c r="AT168" s="19">
        <f>'[1]Prv-järjestys'!BE313</f>
        <v>5828.9622596340751</v>
      </c>
      <c r="AU168" s="22">
        <f>'[1]Prv-järjestys'!BF313</f>
        <v>1.0421888538591231</v>
      </c>
      <c r="AV168" s="55">
        <f>'[1]Prv-järjestys'!BG313</f>
        <v>5593</v>
      </c>
      <c r="AW168" s="48" t="str">
        <f>'[1]Prv-järjestys'!A313</f>
        <v>000522</v>
      </c>
      <c r="AX168" s="52" t="s">
        <v>77</v>
      </c>
      <c r="AY168" s="47" t="s">
        <v>78</v>
      </c>
      <c r="AZ168" s="50" t="s">
        <v>202</v>
      </c>
      <c r="BA168" s="47" t="s">
        <v>203</v>
      </c>
      <c r="BB168" s="50" t="s">
        <v>206</v>
      </c>
      <c r="BC168" s="50" t="s">
        <v>207</v>
      </c>
      <c r="BD168" s="47">
        <v>2</v>
      </c>
      <c r="BE168" s="47">
        <v>2</v>
      </c>
    </row>
    <row r="169" spans="1:57" x14ac:dyDescent="0.25">
      <c r="A169" s="47" t="str">
        <f>'[1]Prv-järjestys'!B272</f>
        <v>Lapuan Tuomiok.srk.</v>
      </c>
      <c r="B169" s="16">
        <f>'[1]Prv-järjestys'!K272</f>
        <v>69157.709999999977</v>
      </c>
      <c r="C169" s="17">
        <f>'[1]Prv-järjestys'!L272</f>
        <v>6263.45</v>
      </c>
      <c r="D169" s="16">
        <f>'[1]Prv-järjestys'!M272</f>
        <v>0</v>
      </c>
      <c r="E169" s="16">
        <f>'[1]Prv-järjestys'!N272</f>
        <v>1721.84</v>
      </c>
      <c r="F169" s="15">
        <f>'[1]Prv-järjestys'!O272</f>
        <v>10675.79</v>
      </c>
      <c r="G169" s="18">
        <f>'[1]Prv-järjestys'!P272</f>
        <v>80</v>
      </c>
      <c r="H169" s="16">
        <f>'[1]Prv-järjestys'!Q272</f>
        <v>320</v>
      </c>
      <c r="I169" s="15">
        <f>'[1]Prv-järjestys'!R272</f>
        <v>27158.99</v>
      </c>
      <c r="J169" s="19">
        <f>'[1]Prv-järjestys'!S272</f>
        <v>115377.77999999998</v>
      </c>
      <c r="K169" s="16">
        <f>'[1]Prv-järjestys'!T272</f>
        <v>14913.119999999999</v>
      </c>
      <c r="L169" s="17">
        <f>'[1]Prv-järjestys'!U272</f>
        <v>4494.8999999999996</v>
      </c>
      <c r="M169" s="16">
        <f>'[1]Prv-järjestys'!V272</f>
        <v>0</v>
      </c>
      <c r="N169" s="17">
        <f>'[1]Prv-järjestys'!W272</f>
        <v>980.01</v>
      </c>
      <c r="O169" s="15">
        <f>'[1]Prv-järjestys'!X272</f>
        <v>2516.09</v>
      </c>
      <c r="P169" s="20">
        <f>'[1]Prv-järjestys'!Y272</f>
        <v>821.3</v>
      </c>
      <c r="Q169" s="16">
        <f>'[1]Prv-järjestys'!Z272</f>
        <v>694.84</v>
      </c>
      <c r="R169" s="15">
        <f>'[1]Prv-järjestys'!AA272</f>
        <v>14152.858508674475</v>
      </c>
      <c r="S169" s="19">
        <f>'[1]Prv-järjestys'!AB272</f>
        <v>38573.118508674466</v>
      </c>
      <c r="T169" s="16">
        <f>'[1]Prv-järjestys'!AE272</f>
        <v>16642</v>
      </c>
      <c r="U169" s="17">
        <f>'[1]Prv-järjestys'!AF272</f>
        <v>7377</v>
      </c>
      <c r="V169" s="16">
        <f>'[1]Prv-järjestys'!AG272</f>
        <v>0</v>
      </c>
      <c r="W169" s="17">
        <f>'[1]Prv-järjestys'!AH272</f>
        <v>1561</v>
      </c>
      <c r="X169" s="15">
        <f>'[1]Prv-järjestys'!AI272</f>
        <v>13606</v>
      </c>
      <c r="Y169" s="21">
        <f>'[1]Prv-järjestys'!AJ272</f>
        <v>0</v>
      </c>
      <c r="Z169" s="16">
        <f>'[1]Prv-järjestys'!AK272</f>
        <v>619</v>
      </c>
      <c r="AA169" s="15">
        <f>'[1]Prv-järjestys'!AL272</f>
        <v>2200</v>
      </c>
      <c r="AB169" s="19">
        <f>'[1]Prv-järjestys'!AM272</f>
        <v>42005</v>
      </c>
      <c r="AC169" s="16">
        <f>'[1]Prv-järjestys'!AN272</f>
        <v>393603.96</v>
      </c>
      <c r="AD169" s="16">
        <f>'[1]Prv-järjestys'!AO272</f>
        <v>0</v>
      </c>
      <c r="AE169" s="16">
        <f>'[1]Prv-järjestys'!AP272</f>
        <v>0</v>
      </c>
      <c r="AF169" s="17">
        <f>'[1]Prv-järjestys'!AQ272</f>
        <v>0</v>
      </c>
      <c r="AG169" s="15">
        <f>'[1]Prv-järjestys'!AR272</f>
        <v>0</v>
      </c>
      <c r="AH169" s="16">
        <f>'[1]Prv-järjestys'!AS272</f>
        <v>0</v>
      </c>
      <c r="AI169" s="16">
        <f>'[1]Prv-järjestys'!AT272</f>
        <v>0</v>
      </c>
      <c r="AJ169" s="15">
        <f>'[1]Prv-järjestys'!AU272</f>
        <v>0</v>
      </c>
      <c r="AK169" s="19">
        <f>'[1]Prv-järjestys'!AV272</f>
        <v>393603.96</v>
      </c>
      <c r="AL169" s="15">
        <f>'[1]Prv-järjestys'!AW272</f>
        <v>494316.79</v>
      </c>
      <c r="AM169" s="15">
        <f>'[1]Prv-järjestys'!AX272</f>
        <v>18135.349999999999</v>
      </c>
      <c r="AN169" s="15">
        <f>'[1]Prv-järjestys'!AY272</f>
        <v>0</v>
      </c>
      <c r="AO169" s="15">
        <f>'[1]Prv-järjestys'!AZ272</f>
        <v>4262.8500000000004</v>
      </c>
      <c r="AP169" s="15">
        <f>'[1]Prv-järjestys'!BA272</f>
        <v>26797.88</v>
      </c>
      <c r="AQ169" s="15">
        <f>'[1]Prv-järjestys'!BB272</f>
        <v>901.3</v>
      </c>
      <c r="AR169" s="15">
        <f>'[1]Prv-järjestys'!BC272</f>
        <v>1633.8400000000001</v>
      </c>
      <c r="AS169" s="15">
        <f>'[1]Prv-järjestys'!BD272</f>
        <v>43511.848508674477</v>
      </c>
      <c r="AT169" s="19">
        <f>'[1]Prv-järjestys'!BE272</f>
        <v>589559.85850867443</v>
      </c>
      <c r="AU169" s="22">
        <f>'[1]Prv-järjestys'!BF272</f>
        <v>226.05822795578007</v>
      </c>
      <c r="AV169" s="55">
        <f>'[1]Prv-järjestys'!BG272</f>
        <v>2608</v>
      </c>
      <c r="AW169" s="48" t="str">
        <f>'[1]Prv-järjestys'!A272</f>
        <v>000449</v>
      </c>
      <c r="AX169" s="49"/>
      <c r="AY169" s="47"/>
      <c r="AZ169" s="50" t="s">
        <v>182</v>
      </c>
      <c r="BA169" s="47" t="s">
        <v>183</v>
      </c>
      <c r="BB169" s="50" t="s">
        <v>186</v>
      </c>
      <c r="BC169" s="50" t="s">
        <v>187</v>
      </c>
      <c r="BD169" s="47">
        <v>1</v>
      </c>
      <c r="BE169" s="47">
        <v>1</v>
      </c>
    </row>
    <row r="170" spans="1:57" x14ac:dyDescent="0.25">
      <c r="A170" s="47" t="str">
        <f>'[1]Prv-järjestys'!B314</f>
        <v>Larsmo</v>
      </c>
      <c r="B170" s="16">
        <f>'[1]Prv-järjestys'!K314</f>
        <v>6191.91</v>
      </c>
      <c r="C170" s="17">
        <f>'[1]Prv-järjestys'!L314</f>
        <v>0</v>
      </c>
      <c r="D170" s="16">
        <f>'[1]Prv-järjestys'!M314</f>
        <v>3000</v>
      </c>
      <c r="E170" s="16">
        <f>'[1]Prv-järjestys'!N314</f>
        <v>0</v>
      </c>
      <c r="F170" s="15">
        <f>'[1]Prv-järjestys'!O314</f>
        <v>70</v>
      </c>
      <c r="G170" s="18">
        <f>'[1]Prv-järjestys'!P314</f>
        <v>0</v>
      </c>
      <c r="H170" s="16">
        <f>'[1]Prv-järjestys'!Q314</f>
        <v>0</v>
      </c>
      <c r="I170" s="15">
        <f>'[1]Prv-järjestys'!R314</f>
        <v>3710</v>
      </c>
      <c r="J170" s="19">
        <f>'[1]Prv-järjestys'!S314</f>
        <v>12971.91</v>
      </c>
      <c r="K170" s="16">
        <f>'[1]Prv-järjestys'!T314</f>
        <v>2404.4000000000005</v>
      </c>
      <c r="L170" s="17">
        <f>'[1]Prv-järjestys'!U314</f>
        <v>0</v>
      </c>
      <c r="M170" s="16">
        <f>'[1]Prv-järjestys'!V314</f>
        <v>1407</v>
      </c>
      <c r="N170" s="17">
        <f>'[1]Prv-järjestys'!W314</f>
        <v>537.79999999999995</v>
      </c>
      <c r="O170" s="15">
        <f>'[1]Prv-järjestys'!X314</f>
        <v>0</v>
      </c>
      <c r="P170" s="20">
        <f>'[1]Prv-järjestys'!Y314</f>
        <v>0</v>
      </c>
      <c r="Q170" s="16">
        <f>'[1]Prv-järjestys'!Z314</f>
        <v>0</v>
      </c>
      <c r="R170" s="15">
        <f>'[1]Prv-järjestys'!AA314</f>
        <v>2316.3769544171828</v>
      </c>
      <c r="S170" s="19">
        <f>'[1]Prv-järjestys'!AB314</f>
        <v>6665.5769544171835</v>
      </c>
      <c r="T170" s="16">
        <f>'[1]Prv-järjestys'!AE314</f>
        <v>2000</v>
      </c>
      <c r="U170" s="17">
        <f>'[1]Prv-järjestys'!AF314</f>
        <v>0</v>
      </c>
      <c r="V170" s="16">
        <f>'[1]Prv-järjestys'!AG314</f>
        <v>12620</v>
      </c>
      <c r="W170" s="17">
        <f>'[1]Prv-järjestys'!AH314</f>
        <v>0</v>
      </c>
      <c r="X170" s="15">
        <f>'[1]Prv-järjestys'!AI314</f>
        <v>0</v>
      </c>
      <c r="Y170" s="21">
        <f>'[1]Prv-järjestys'!AJ314</f>
        <v>0</v>
      </c>
      <c r="Z170" s="16">
        <f>'[1]Prv-järjestys'!AK314</f>
        <v>0</v>
      </c>
      <c r="AA170" s="15">
        <f>'[1]Prv-järjestys'!AL314</f>
        <v>0</v>
      </c>
      <c r="AB170" s="19">
        <f>'[1]Prv-järjestys'!AM314</f>
        <v>14620</v>
      </c>
      <c r="AC170" s="16">
        <f>'[1]Prv-järjestys'!AN314</f>
        <v>0</v>
      </c>
      <c r="AD170" s="16">
        <f>'[1]Prv-järjestys'!AO314</f>
        <v>0</v>
      </c>
      <c r="AE170" s="16">
        <f>'[1]Prv-järjestys'!AP314</f>
        <v>0</v>
      </c>
      <c r="AF170" s="17">
        <f>'[1]Prv-järjestys'!AQ314</f>
        <v>0</v>
      </c>
      <c r="AG170" s="15">
        <f>'[1]Prv-järjestys'!AR314</f>
        <v>0</v>
      </c>
      <c r="AH170" s="16">
        <f>'[1]Prv-järjestys'!AS314</f>
        <v>0</v>
      </c>
      <c r="AI170" s="16">
        <f>'[1]Prv-järjestys'!AT314</f>
        <v>0</v>
      </c>
      <c r="AJ170" s="15">
        <f>'[1]Prv-järjestys'!AU314</f>
        <v>0</v>
      </c>
      <c r="AK170" s="19">
        <f>'[1]Prv-järjestys'!AV314</f>
        <v>0</v>
      </c>
      <c r="AL170" s="15">
        <f>'[1]Prv-järjestys'!AW314</f>
        <v>10596.310000000001</v>
      </c>
      <c r="AM170" s="15">
        <f>'[1]Prv-järjestys'!AX314</f>
        <v>0</v>
      </c>
      <c r="AN170" s="15">
        <f>'[1]Prv-järjestys'!AY314</f>
        <v>17027</v>
      </c>
      <c r="AO170" s="15">
        <f>'[1]Prv-järjestys'!AZ314</f>
        <v>537.79999999999995</v>
      </c>
      <c r="AP170" s="15">
        <f>'[1]Prv-järjestys'!BA314</f>
        <v>70</v>
      </c>
      <c r="AQ170" s="15">
        <f>'[1]Prv-järjestys'!BB314</f>
        <v>0</v>
      </c>
      <c r="AR170" s="15">
        <f>'[1]Prv-järjestys'!BC314</f>
        <v>0</v>
      </c>
      <c r="AS170" s="15">
        <f>'[1]Prv-järjestys'!BD314</f>
        <v>6026.3769544171828</v>
      </c>
      <c r="AT170" s="19">
        <f>'[1]Prv-järjestys'!BE314</f>
        <v>34257.486954417182</v>
      </c>
      <c r="AU170" s="22">
        <f>'[1]Prv-järjestys'!BF314</f>
        <v>8.3534471968829997</v>
      </c>
      <c r="AV170" s="55">
        <f>'[1]Prv-järjestys'!BG314</f>
        <v>4101</v>
      </c>
      <c r="AW170" s="48" t="str">
        <f>'[1]Prv-järjestys'!A314</f>
        <v>000523</v>
      </c>
      <c r="AX170" s="49"/>
      <c r="AY170" s="47"/>
      <c r="AZ170" s="50" t="s">
        <v>202</v>
      </c>
      <c r="BA170" s="47" t="s">
        <v>203</v>
      </c>
      <c r="BB170" s="50" t="s">
        <v>212</v>
      </c>
      <c r="BC170" s="50" t="s">
        <v>213</v>
      </c>
      <c r="BD170" s="47">
        <v>2</v>
      </c>
      <c r="BE170" s="47">
        <v>1</v>
      </c>
    </row>
    <row r="171" spans="1:57" x14ac:dyDescent="0.25">
      <c r="A171" s="47" t="str">
        <f>'[1]Prv-järjestys'!B273</f>
        <v>Laukaa</v>
      </c>
      <c r="B171" s="16">
        <f>'[1]Prv-järjestys'!K273</f>
        <v>8329.56</v>
      </c>
      <c r="C171" s="17">
        <f>'[1]Prv-järjestys'!L273</f>
        <v>1257.95</v>
      </c>
      <c r="D171" s="16">
        <f>'[1]Prv-järjestys'!M273</f>
        <v>0</v>
      </c>
      <c r="E171" s="16">
        <f>'[1]Prv-järjestys'!N273</f>
        <v>2135.92</v>
      </c>
      <c r="F171" s="15">
        <f>'[1]Prv-järjestys'!O273</f>
        <v>5883.5</v>
      </c>
      <c r="G171" s="18">
        <f>'[1]Prv-järjestys'!P273</f>
        <v>3490</v>
      </c>
      <c r="H171" s="16">
        <f>'[1]Prv-järjestys'!Q273</f>
        <v>3872</v>
      </c>
      <c r="I171" s="15">
        <f>'[1]Prv-järjestys'!R273</f>
        <v>21069</v>
      </c>
      <c r="J171" s="19">
        <f>'[1]Prv-järjestys'!S273</f>
        <v>46037.93</v>
      </c>
      <c r="K171" s="16">
        <f>'[1]Prv-järjestys'!T273</f>
        <v>13990.69</v>
      </c>
      <c r="L171" s="17">
        <f>'[1]Prv-järjestys'!U273</f>
        <v>431.54</v>
      </c>
      <c r="M171" s="16">
        <f>'[1]Prv-järjestys'!V273</f>
        <v>0</v>
      </c>
      <c r="N171" s="17">
        <f>'[1]Prv-järjestys'!W273</f>
        <v>314</v>
      </c>
      <c r="O171" s="15">
        <f>'[1]Prv-järjestys'!X273</f>
        <v>531.29999999999995</v>
      </c>
      <c r="P171" s="20">
        <f>'[1]Prv-järjestys'!Y273</f>
        <v>291.75</v>
      </c>
      <c r="Q171" s="16">
        <f>'[1]Prv-järjestys'!Z273</f>
        <v>224.92</v>
      </c>
      <c r="R171" s="15">
        <f>'[1]Prv-järjestys'!AA273</f>
        <v>9015.044232705277</v>
      </c>
      <c r="S171" s="19">
        <f>'[1]Prv-järjestys'!AB273</f>
        <v>24799.244232705278</v>
      </c>
      <c r="T171" s="16">
        <f>'[1]Prv-järjestys'!AE273</f>
        <v>30250</v>
      </c>
      <c r="U171" s="17">
        <f>'[1]Prv-järjestys'!AF273</f>
        <v>0</v>
      </c>
      <c r="V171" s="16">
        <f>'[1]Prv-järjestys'!AG273</f>
        <v>0</v>
      </c>
      <c r="W171" s="17">
        <f>'[1]Prv-järjestys'!AH273</f>
        <v>0</v>
      </c>
      <c r="X171" s="15">
        <f>'[1]Prv-järjestys'!AI273</f>
        <v>0</v>
      </c>
      <c r="Y171" s="21">
        <f>'[1]Prv-järjestys'!AJ273</f>
        <v>0</v>
      </c>
      <c r="Z171" s="16">
        <f>'[1]Prv-järjestys'!AK273</f>
        <v>0</v>
      </c>
      <c r="AA171" s="15">
        <f>'[1]Prv-järjestys'!AL273</f>
        <v>0</v>
      </c>
      <c r="AB171" s="19">
        <f>'[1]Prv-järjestys'!AM273</f>
        <v>30250</v>
      </c>
      <c r="AC171" s="16">
        <f>'[1]Prv-järjestys'!AN273</f>
        <v>0</v>
      </c>
      <c r="AD171" s="16">
        <f>'[1]Prv-järjestys'!AO273</f>
        <v>0</v>
      </c>
      <c r="AE171" s="16">
        <f>'[1]Prv-järjestys'!AP273</f>
        <v>0</v>
      </c>
      <c r="AF171" s="17">
        <f>'[1]Prv-järjestys'!AQ273</f>
        <v>0</v>
      </c>
      <c r="AG171" s="15">
        <f>'[1]Prv-järjestys'!AR273</f>
        <v>0</v>
      </c>
      <c r="AH171" s="16">
        <f>'[1]Prv-järjestys'!AS273</f>
        <v>0</v>
      </c>
      <c r="AI171" s="16">
        <f>'[1]Prv-järjestys'!AT273</f>
        <v>0</v>
      </c>
      <c r="AJ171" s="15">
        <f>'[1]Prv-järjestys'!AU273</f>
        <v>0</v>
      </c>
      <c r="AK171" s="19">
        <f>'[1]Prv-järjestys'!AV273</f>
        <v>0</v>
      </c>
      <c r="AL171" s="15">
        <f>'[1]Prv-järjestys'!AW273</f>
        <v>52570.25</v>
      </c>
      <c r="AM171" s="15">
        <f>'[1]Prv-järjestys'!AX273</f>
        <v>1689.49</v>
      </c>
      <c r="AN171" s="15">
        <f>'[1]Prv-järjestys'!AY273</f>
        <v>0</v>
      </c>
      <c r="AO171" s="15">
        <f>'[1]Prv-järjestys'!AZ273</f>
        <v>2449.92</v>
      </c>
      <c r="AP171" s="15">
        <f>'[1]Prv-järjestys'!BA273</f>
        <v>6414.8</v>
      </c>
      <c r="AQ171" s="15">
        <f>'[1]Prv-järjestys'!BB273</f>
        <v>3781.75</v>
      </c>
      <c r="AR171" s="15">
        <f>'[1]Prv-järjestys'!BC273</f>
        <v>4096.92</v>
      </c>
      <c r="AS171" s="15">
        <f>'[1]Prv-järjestys'!BD273</f>
        <v>30084.044232705277</v>
      </c>
      <c r="AT171" s="19">
        <f>'[1]Prv-järjestys'!BE273</f>
        <v>101087.17423270526</v>
      </c>
      <c r="AU171" s="22">
        <f>'[1]Prv-järjestys'!BF273</f>
        <v>8.7986051207855578</v>
      </c>
      <c r="AV171" s="55">
        <f>'[1]Prv-järjestys'!BG273</f>
        <v>11489</v>
      </c>
      <c r="AW171" s="48" t="str">
        <f>'[1]Prv-järjestys'!A273</f>
        <v>000450</v>
      </c>
      <c r="AX171" s="49"/>
      <c r="AY171" s="47"/>
      <c r="AZ171" s="50" t="s">
        <v>182</v>
      </c>
      <c r="BA171" s="47" t="s">
        <v>183</v>
      </c>
      <c r="BB171" s="50" t="s">
        <v>196</v>
      </c>
      <c r="BC171" s="50" t="s">
        <v>197</v>
      </c>
      <c r="BD171" s="47">
        <v>2</v>
      </c>
      <c r="BE171" s="47">
        <v>1</v>
      </c>
    </row>
    <row r="172" spans="1:57" x14ac:dyDescent="0.25">
      <c r="A172" s="47" t="str">
        <f>'[1]Prv-järjestys'!B93</f>
        <v>Laune</v>
      </c>
      <c r="B172" s="16">
        <f>'[1]Prv-järjestys'!K93</f>
        <v>12424.769999999999</v>
      </c>
      <c r="C172" s="17">
        <f>'[1]Prv-järjestys'!L93</f>
        <v>6708.65</v>
      </c>
      <c r="D172" s="16">
        <f>'[1]Prv-järjestys'!M93</f>
        <v>0</v>
      </c>
      <c r="E172" s="16">
        <f>'[1]Prv-järjestys'!N93</f>
        <v>1480</v>
      </c>
      <c r="F172" s="15">
        <f>'[1]Prv-järjestys'!O93</f>
        <v>10501.83</v>
      </c>
      <c r="G172" s="18">
        <f>'[1]Prv-järjestys'!P93</f>
        <v>1425</v>
      </c>
      <c r="H172" s="16">
        <f>'[1]Prv-järjestys'!Q93</f>
        <v>3570</v>
      </c>
      <c r="I172" s="15">
        <f>'[1]Prv-järjestys'!R93</f>
        <v>36880.400000000001</v>
      </c>
      <c r="J172" s="19">
        <f>'[1]Prv-järjestys'!S93</f>
        <v>72990.649999999994</v>
      </c>
      <c r="K172" s="16">
        <f>'[1]Prv-järjestys'!T93</f>
        <v>9387.3200000000015</v>
      </c>
      <c r="L172" s="17">
        <f>'[1]Prv-järjestys'!U93</f>
        <v>250.45</v>
      </c>
      <c r="M172" s="16">
        <f>'[1]Prv-järjestys'!V93</f>
        <v>0</v>
      </c>
      <c r="N172" s="17">
        <f>'[1]Prv-järjestys'!W93</f>
        <v>1987.07</v>
      </c>
      <c r="O172" s="15">
        <f>'[1]Prv-järjestys'!X93</f>
        <v>5381.91</v>
      </c>
      <c r="P172" s="20">
        <f>'[1]Prv-järjestys'!Y93</f>
        <v>2109.11</v>
      </c>
      <c r="Q172" s="16">
        <f>'[1]Prv-järjestys'!Z93</f>
        <v>4077.56</v>
      </c>
      <c r="R172" s="15">
        <f>'[1]Prv-järjestys'!AA93</f>
        <v>9942.3434363791894</v>
      </c>
      <c r="S172" s="19">
        <f>'[1]Prv-järjestys'!AB93</f>
        <v>33135.763436379188</v>
      </c>
      <c r="T172" s="16">
        <f>'[1]Prv-järjestys'!AE93</f>
        <v>46764.99</v>
      </c>
      <c r="U172" s="17">
        <f>'[1]Prv-järjestys'!AF93</f>
        <v>4251</v>
      </c>
      <c r="V172" s="16">
        <f>'[1]Prv-järjestys'!AG93</f>
        <v>0</v>
      </c>
      <c r="W172" s="17">
        <f>'[1]Prv-järjestys'!AH93</f>
        <v>9566</v>
      </c>
      <c r="X172" s="15">
        <f>'[1]Prv-järjestys'!AI93</f>
        <v>23383</v>
      </c>
      <c r="Y172" s="21">
        <f>'[1]Prv-järjestys'!AJ93</f>
        <v>8503</v>
      </c>
      <c r="Z172" s="16">
        <f>'[1]Prv-järjestys'!AK93</f>
        <v>15817</v>
      </c>
      <c r="AA172" s="15">
        <f>'[1]Prv-järjestys'!AL93</f>
        <v>35428</v>
      </c>
      <c r="AB172" s="19">
        <f>'[1]Prv-järjestys'!AM93</f>
        <v>143712.99</v>
      </c>
      <c r="AC172" s="16">
        <f>'[1]Prv-järjestys'!AN93</f>
        <v>2049.4</v>
      </c>
      <c r="AD172" s="16">
        <f>'[1]Prv-järjestys'!AO93</f>
        <v>0</v>
      </c>
      <c r="AE172" s="16">
        <f>'[1]Prv-järjestys'!AP93</f>
        <v>0</v>
      </c>
      <c r="AF172" s="17">
        <f>'[1]Prv-järjestys'!AQ93</f>
        <v>0</v>
      </c>
      <c r="AG172" s="15">
        <f>'[1]Prv-järjestys'!AR93</f>
        <v>0</v>
      </c>
      <c r="AH172" s="16">
        <f>'[1]Prv-järjestys'!AS93</f>
        <v>0</v>
      </c>
      <c r="AI172" s="16">
        <f>'[1]Prv-järjestys'!AT93</f>
        <v>0</v>
      </c>
      <c r="AJ172" s="15">
        <f>'[1]Prv-järjestys'!AU93</f>
        <v>0</v>
      </c>
      <c r="AK172" s="19">
        <f>'[1]Prv-järjestys'!AV93</f>
        <v>2049.4</v>
      </c>
      <c r="AL172" s="15">
        <f>'[1]Prv-järjestys'!AW93</f>
        <v>70626.48</v>
      </c>
      <c r="AM172" s="15">
        <f>'[1]Prv-järjestys'!AX93</f>
        <v>11210.099999999999</v>
      </c>
      <c r="AN172" s="15">
        <f>'[1]Prv-järjestys'!AY93</f>
        <v>0</v>
      </c>
      <c r="AO172" s="15">
        <f>'[1]Prv-järjestys'!AZ93</f>
        <v>13033.07</v>
      </c>
      <c r="AP172" s="15">
        <f>'[1]Prv-järjestys'!BA93</f>
        <v>39266.74</v>
      </c>
      <c r="AQ172" s="15">
        <f>'[1]Prv-järjestys'!BB93</f>
        <v>12037.11</v>
      </c>
      <c r="AR172" s="15">
        <f>'[1]Prv-järjestys'!BC93</f>
        <v>23464.559999999998</v>
      </c>
      <c r="AS172" s="15">
        <f>'[1]Prv-järjestys'!BD93</f>
        <v>82250.743436379184</v>
      </c>
      <c r="AT172" s="19">
        <f>'[1]Prv-järjestys'!BE93</f>
        <v>251888.80343637918</v>
      </c>
      <c r="AU172" s="22">
        <f>'[1]Prv-järjestys'!BF93</f>
        <v>42.150067509434265</v>
      </c>
      <c r="AV172" s="55">
        <f>'[1]Prv-järjestys'!BG93</f>
        <v>5976</v>
      </c>
      <c r="AW172" s="48" t="str">
        <f>'[1]Prv-järjestys'!A93</f>
        <v>000161</v>
      </c>
      <c r="AX172" s="49" t="s">
        <v>117</v>
      </c>
      <c r="AY172" s="47" t="s">
        <v>264</v>
      </c>
      <c r="AZ172" s="50" t="s">
        <v>80</v>
      </c>
      <c r="BA172" s="47" t="s">
        <v>81</v>
      </c>
      <c r="BB172" s="50" t="s">
        <v>82</v>
      </c>
      <c r="BC172" s="50" t="s">
        <v>83</v>
      </c>
      <c r="BD172" s="47">
        <v>1</v>
      </c>
      <c r="BE172" s="47">
        <v>2</v>
      </c>
    </row>
    <row r="173" spans="1:57" x14ac:dyDescent="0.25">
      <c r="A173" s="47" t="str">
        <f>'[1]Prv-järjestys'!B189</f>
        <v>Lauritsala</v>
      </c>
      <c r="B173" s="16">
        <f>'[1]Prv-järjestys'!K189</f>
        <v>3659.3999999999996</v>
      </c>
      <c r="C173" s="17">
        <f>'[1]Prv-järjestys'!L189</f>
        <v>0</v>
      </c>
      <c r="D173" s="16">
        <f>'[1]Prv-järjestys'!M189</f>
        <v>0</v>
      </c>
      <c r="E173" s="16">
        <f>'[1]Prv-järjestys'!N189</f>
        <v>530</v>
      </c>
      <c r="F173" s="15">
        <f>'[1]Prv-järjestys'!O189</f>
        <v>3125</v>
      </c>
      <c r="G173" s="18">
        <f>'[1]Prv-järjestys'!P189</f>
        <v>1600</v>
      </c>
      <c r="H173" s="16">
        <f>'[1]Prv-järjestys'!Q189</f>
        <v>1560</v>
      </c>
      <c r="I173" s="15">
        <f>'[1]Prv-järjestys'!R189</f>
        <v>10401.600000000002</v>
      </c>
      <c r="J173" s="19">
        <f>'[1]Prv-järjestys'!S189</f>
        <v>20876</v>
      </c>
      <c r="K173" s="16">
        <f>'[1]Prv-järjestys'!T189</f>
        <v>7090.4500000000007</v>
      </c>
      <c r="L173" s="17">
        <f>'[1]Prv-järjestys'!U189</f>
        <v>157.25</v>
      </c>
      <c r="M173" s="16">
        <f>'[1]Prv-järjestys'!V189</f>
        <v>0</v>
      </c>
      <c r="N173" s="17">
        <f>'[1]Prv-järjestys'!W189</f>
        <v>613.02</v>
      </c>
      <c r="O173" s="15">
        <f>'[1]Prv-järjestys'!X189</f>
        <v>726.29</v>
      </c>
      <c r="P173" s="20">
        <f>'[1]Prv-järjestys'!Y189</f>
        <v>896.14</v>
      </c>
      <c r="Q173" s="16">
        <f>'[1]Prv-järjestys'!Z189</f>
        <v>5723.2</v>
      </c>
      <c r="R173" s="15">
        <f>'[1]Prv-järjestys'!AA189</f>
        <v>4231.0712991232922</v>
      </c>
      <c r="S173" s="19">
        <f>'[1]Prv-järjestys'!AB189</f>
        <v>19437.421299123293</v>
      </c>
      <c r="T173" s="16">
        <f>'[1]Prv-järjestys'!AE189</f>
        <v>10000</v>
      </c>
      <c r="U173" s="17">
        <f>'[1]Prv-järjestys'!AF189</f>
        <v>0</v>
      </c>
      <c r="V173" s="16">
        <f>'[1]Prv-järjestys'!AG189</f>
        <v>0</v>
      </c>
      <c r="W173" s="17">
        <f>'[1]Prv-järjestys'!AH189</f>
        <v>1600</v>
      </c>
      <c r="X173" s="15">
        <f>'[1]Prv-järjestys'!AI189</f>
        <v>2500</v>
      </c>
      <c r="Y173" s="21">
        <f>'[1]Prv-järjestys'!AJ189</f>
        <v>7000</v>
      </c>
      <c r="Z173" s="16">
        <f>'[1]Prv-järjestys'!AK189</f>
        <v>4500</v>
      </c>
      <c r="AA173" s="15">
        <f>'[1]Prv-järjestys'!AL189</f>
        <v>4596.8</v>
      </c>
      <c r="AB173" s="19">
        <f>'[1]Prv-järjestys'!AM189</f>
        <v>30196.799999999999</v>
      </c>
      <c r="AC173" s="16">
        <f>'[1]Prv-järjestys'!AN189</f>
        <v>0</v>
      </c>
      <c r="AD173" s="16">
        <f>'[1]Prv-järjestys'!AO189</f>
        <v>0</v>
      </c>
      <c r="AE173" s="16">
        <f>'[1]Prv-järjestys'!AP189</f>
        <v>0</v>
      </c>
      <c r="AF173" s="17">
        <f>'[1]Prv-järjestys'!AQ189</f>
        <v>0</v>
      </c>
      <c r="AG173" s="15">
        <f>'[1]Prv-järjestys'!AR189</f>
        <v>0</v>
      </c>
      <c r="AH173" s="16">
        <f>'[1]Prv-järjestys'!AS189</f>
        <v>0</v>
      </c>
      <c r="AI173" s="16">
        <f>'[1]Prv-järjestys'!AT189</f>
        <v>0</v>
      </c>
      <c r="AJ173" s="15">
        <f>'[1]Prv-järjestys'!AU189</f>
        <v>0</v>
      </c>
      <c r="AK173" s="19">
        <f>'[1]Prv-järjestys'!AV189</f>
        <v>0</v>
      </c>
      <c r="AL173" s="15">
        <f>'[1]Prv-järjestys'!AW189</f>
        <v>20749.849999999999</v>
      </c>
      <c r="AM173" s="15">
        <f>'[1]Prv-järjestys'!AX189</f>
        <v>157.25</v>
      </c>
      <c r="AN173" s="15">
        <f>'[1]Prv-järjestys'!AY189</f>
        <v>0</v>
      </c>
      <c r="AO173" s="15">
        <f>'[1]Prv-järjestys'!AZ189</f>
        <v>2743.02</v>
      </c>
      <c r="AP173" s="15">
        <f>'[1]Prv-järjestys'!BA189</f>
        <v>6351.29</v>
      </c>
      <c r="AQ173" s="15">
        <f>'[1]Prv-järjestys'!BB189</f>
        <v>9496.14</v>
      </c>
      <c r="AR173" s="15">
        <f>'[1]Prv-järjestys'!BC189</f>
        <v>11783.2</v>
      </c>
      <c r="AS173" s="15">
        <f>'[1]Prv-järjestys'!BD189</f>
        <v>19229.471299123295</v>
      </c>
      <c r="AT173" s="19">
        <f>'[1]Prv-järjestys'!BE189</f>
        <v>70510.221299123295</v>
      </c>
      <c r="AU173" s="22">
        <f>'[1]Prv-järjestys'!BF189</f>
        <v>32.64362097181634</v>
      </c>
      <c r="AV173" s="55">
        <f>'[1]Prv-järjestys'!BG189</f>
        <v>2160</v>
      </c>
      <c r="AW173" s="48" t="str">
        <f>'[1]Prv-järjestys'!A189</f>
        <v>000311</v>
      </c>
      <c r="AX173" s="49" t="s">
        <v>155</v>
      </c>
      <c r="AY173" s="47" t="s">
        <v>265</v>
      </c>
      <c r="AZ173" s="50" t="s">
        <v>142</v>
      </c>
      <c r="BA173" s="47" t="s">
        <v>143</v>
      </c>
      <c r="BB173" s="50" t="s">
        <v>156</v>
      </c>
      <c r="BC173" s="50" t="s">
        <v>157</v>
      </c>
      <c r="BD173" s="47">
        <v>1</v>
      </c>
      <c r="BE173" s="47">
        <v>2</v>
      </c>
    </row>
    <row r="174" spans="1:57" x14ac:dyDescent="0.25">
      <c r="A174" s="47" t="str">
        <f>'[1]Prv-järjestys'!B368</f>
        <v>Lauttasaari</v>
      </c>
      <c r="B174" s="16">
        <f>'[1]Prv-järjestys'!K368</f>
        <v>7373.48</v>
      </c>
      <c r="C174" s="17">
        <f>'[1]Prv-järjestys'!L368</f>
        <v>1590</v>
      </c>
      <c r="D174" s="16">
        <f>'[1]Prv-järjestys'!M368</f>
        <v>0</v>
      </c>
      <c r="E174" s="16">
        <f>'[1]Prv-järjestys'!N368</f>
        <v>1532.5</v>
      </c>
      <c r="F174" s="15">
        <f>'[1]Prv-järjestys'!O368</f>
        <v>2650.8</v>
      </c>
      <c r="G174" s="18">
        <f>'[1]Prv-järjestys'!P368</f>
        <v>2140</v>
      </c>
      <c r="H174" s="16">
        <f>'[1]Prv-järjestys'!Q368</f>
        <v>7091</v>
      </c>
      <c r="I174" s="15">
        <f>'[1]Prv-järjestys'!R368</f>
        <v>239902.58</v>
      </c>
      <c r="J174" s="19">
        <f>'[1]Prv-järjestys'!S368</f>
        <v>262280.36</v>
      </c>
      <c r="K174" s="16">
        <f>'[1]Prv-järjestys'!T368</f>
        <v>5903.06</v>
      </c>
      <c r="L174" s="17">
        <f>'[1]Prv-järjestys'!U368</f>
        <v>95.92</v>
      </c>
      <c r="M174" s="16">
        <f>'[1]Prv-järjestys'!V368</f>
        <v>0</v>
      </c>
      <c r="N174" s="17">
        <f>'[1]Prv-järjestys'!W368</f>
        <v>4394.09</v>
      </c>
      <c r="O174" s="15">
        <f>'[1]Prv-järjestys'!X368</f>
        <v>0</v>
      </c>
      <c r="P174" s="20">
        <f>'[1]Prv-järjestys'!Y368</f>
        <v>135.69999999999999</v>
      </c>
      <c r="Q174" s="16">
        <f>'[1]Prv-järjestys'!Z368</f>
        <v>258.01</v>
      </c>
      <c r="R174" s="15">
        <f>'[1]Prv-järjestys'!AA368</f>
        <v>35094.250284203888</v>
      </c>
      <c r="S174" s="19">
        <f>'[1]Prv-järjestys'!AB368</f>
        <v>45881.030284203887</v>
      </c>
      <c r="T174" s="16">
        <f>'[1]Prv-järjestys'!AE368</f>
        <v>68750.64</v>
      </c>
      <c r="U174" s="17">
        <f>'[1]Prv-järjestys'!AF368</f>
        <v>0</v>
      </c>
      <c r="V174" s="16">
        <f>'[1]Prv-järjestys'!AG368</f>
        <v>0</v>
      </c>
      <c r="W174" s="17">
        <f>'[1]Prv-järjestys'!AH368</f>
        <v>5506.76</v>
      </c>
      <c r="X174" s="15">
        <f>'[1]Prv-järjestys'!AI368</f>
        <v>0</v>
      </c>
      <c r="Y174" s="21">
        <f>'[1]Prv-järjestys'!AJ368</f>
        <v>0</v>
      </c>
      <c r="Z174" s="16">
        <f>'[1]Prv-järjestys'!AK368</f>
        <v>0</v>
      </c>
      <c r="AA174" s="15">
        <f>'[1]Prv-järjestys'!AL368</f>
        <v>18931.080000000002</v>
      </c>
      <c r="AB174" s="19">
        <f>'[1]Prv-järjestys'!AM368</f>
        <v>93188.479999999996</v>
      </c>
      <c r="AC174" s="16">
        <f>'[1]Prv-järjestys'!AN368</f>
        <v>0</v>
      </c>
      <c r="AD174" s="16">
        <f>'[1]Prv-järjestys'!AO368</f>
        <v>0</v>
      </c>
      <c r="AE174" s="16">
        <f>'[1]Prv-järjestys'!AP368</f>
        <v>0</v>
      </c>
      <c r="AF174" s="17">
        <f>'[1]Prv-järjestys'!AQ368</f>
        <v>0</v>
      </c>
      <c r="AG174" s="15">
        <f>'[1]Prv-järjestys'!AR368</f>
        <v>25263.47</v>
      </c>
      <c r="AH174" s="16">
        <f>'[1]Prv-järjestys'!AS368</f>
        <v>0</v>
      </c>
      <c r="AI174" s="16">
        <f>'[1]Prv-järjestys'!AT368</f>
        <v>0</v>
      </c>
      <c r="AJ174" s="15">
        <f>'[1]Prv-järjestys'!AU368</f>
        <v>0</v>
      </c>
      <c r="AK174" s="19">
        <f>'[1]Prv-järjestys'!AV368</f>
        <v>25263.47</v>
      </c>
      <c r="AL174" s="15">
        <f>'[1]Prv-järjestys'!AW368</f>
        <v>82027.179999999993</v>
      </c>
      <c r="AM174" s="15">
        <f>'[1]Prv-järjestys'!AX368</f>
        <v>1685.92</v>
      </c>
      <c r="AN174" s="15">
        <f>'[1]Prv-järjestys'!AY368</f>
        <v>0</v>
      </c>
      <c r="AO174" s="15">
        <f>'[1]Prv-järjestys'!AZ368</f>
        <v>11433.35</v>
      </c>
      <c r="AP174" s="15">
        <f>'[1]Prv-järjestys'!BA368</f>
        <v>27914.27</v>
      </c>
      <c r="AQ174" s="15">
        <f>'[1]Prv-järjestys'!BB368</f>
        <v>2275.6999999999998</v>
      </c>
      <c r="AR174" s="15">
        <f>'[1]Prv-järjestys'!BC368</f>
        <v>7349.01</v>
      </c>
      <c r="AS174" s="15">
        <f>'[1]Prv-järjestys'!BD368</f>
        <v>293927.91028420388</v>
      </c>
      <c r="AT174" s="19">
        <f>'[1]Prv-järjestys'!BE368</f>
        <v>426613.34028420388</v>
      </c>
      <c r="AU174" s="22">
        <f>'[1]Prv-järjestys'!BF368</f>
        <v>85.288552635786459</v>
      </c>
      <c r="AV174" s="55">
        <f>'[1]Prv-järjestys'!BG368</f>
        <v>5002</v>
      </c>
      <c r="AW174" s="48" t="str">
        <f>'[1]Prv-järjestys'!A368</f>
        <v>000620</v>
      </c>
      <c r="AX174" s="49" t="s">
        <v>232</v>
      </c>
      <c r="AY174" s="47" t="s">
        <v>258</v>
      </c>
      <c r="AZ174" s="50" t="s">
        <v>55</v>
      </c>
      <c r="BA174" s="47" t="s">
        <v>56</v>
      </c>
      <c r="BB174" s="50" t="s">
        <v>235</v>
      </c>
      <c r="BC174" s="50" t="s">
        <v>236</v>
      </c>
      <c r="BD174" s="47">
        <v>1</v>
      </c>
      <c r="BE174" s="47">
        <v>2</v>
      </c>
    </row>
    <row r="175" spans="1:57" x14ac:dyDescent="0.25">
      <c r="A175" s="47" t="str">
        <f>'[1]Prv-järjestys'!B35</f>
        <v>Lavia</v>
      </c>
      <c r="B175" s="16">
        <f>'[1]Prv-järjestys'!K35</f>
        <v>1825.3200000000002</v>
      </c>
      <c r="C175" s="17">
        <f>'[1]Prv-järjestys'!L35</f>
        <v>2905</v>
      </c>
      <c r="D175" s="16">
        <f>'[1]Prv-järjestys'!M35</f>
        <v>0</v>
      </c>
      <c r="E175" s="16">
        <f>'[1]Prv-järjestys'!N35</f>
        <v>60</v>
      </c>
      <c r="F175" s="15">
        <f>'[1]Prv-järjestys'!O35</f>
        <v>0</v>
      </c>
      <c r="G175" s="18">
        <f>'[1]Prv-järjestys'!P35</f>
        <v>0</v>
      </c>
      <c r="H175" s="16">
        <f>'[1]Prv-järjestys'!Q35</f>
        <v>600</v>
      </c>
      <c r="I175" s="15">
        <f>'[1]Prv-järjestys'!R35</f>
        <v>2620</v>
      </c>
      <c r="J175" s="19">
        <f>'[1]Prv-järjestys'!S35</f>
        <v>8010.32</v>
      </c>
      <c r="K175" s="16">
        <f>'[1]Prv-järjestys'!T35</f>
        <v>2344.4599999999996</v>
      </c>
      <c r="L175" s="17">
        <f>'[1]Prv-järjestys'!U35</f>
        <v>3049.77</v>
      </c>
      <c r="M175" s="16">
        <f>'[1]Prv-järjestys'!V35</f>
        <v>0</v>
      </c>
      <c r="N175" s="17">
        <f>'[1]Prv-järjestys'!W35</f>
        <v>91.1</v>
      </c>
      <c r="O175" s="15">
        <f>'[1]Prv-järjestys'!X35</f>
        <v>131.65</v>
      </c>
      <c r="P175" s="20">
        <f>'[1]Prv-järjestys'!Y35</f>
        <v>373.94</v>
      </c>
      <c r="Q175" s="16">
        <f>'[1]Prv-järjestys'!Z35</f>
        <v>32.950000000000003</v>
      </c>
      <c r="R175" s="15">
        <f>'[1]Prv-järjestys'!AA35</f>
        <v>1662.5404558709929</v>
      </c>
      <c r="S175" s="19">
        <f>'[1]Prv-järjestys'!AB35</f>
        <v>7686.4104558709914</v>
      </c>
      <c r="T175" s="16">
        <f>'[1]Prv-järjestys'!AE35</f>
        <v>2147.3000000000002</v>
      </c>
      <c r="U175" s="17">
        <f>'[1]Prv-järjestys'!AF35</f>
        <v>857.96</v>
      </c>
      <c r="V175" s="16">
        <f>'[1]Prv-järjestys'!AG35</f>
        <v>0</v>
      </c>
      <c r="W175" s="17">
        <f>'[1]Prv-järjestys'!AH35</f>
        <v>383.52</v>
      </c>
      <c r="X175" s="15">
        <f>'[1]Prv-järjestys'!AI35</f>
        <v>2483.46</v>
      </c>
      <c r="Y175" s="21">
        <f>'[1]Prv-järjestys'!AJ35</f>
        <v>968.85</v>
      </c>
      <c r="Z175" s="16">
        <f>'[1]Prv-järjestys'!AK35</f>
        <v>449.42</v>
      </c>
      <c r="AA175" s="15">
        <f>'[1]Prv-järjestys'!AL35</f>
        <v>705.37</v>
      </c>
      <c r="AB175" s="19">
        <f>'[1]Prv-järjestys'!AM35</f>
        <v>7995.88</v>
      </c>
      <c r="AC175" s="16">
        <f>'[1]Prv-järjestys'!AN35</f>
        <v>0</v>
      </c>
      <c r="AD175" s="16">
        <f>'[1]Prv-järjestys'!AO35</f>
        <v>0</v>
      </c>
      <c r="AE175" s="16">
        <f>'[1]Prv-järjestys'!AP35</f>
        <v>0</v>
      </c>
      <c r="AF175" s="17">
        <f>'[1]Prv-järjestys'!AQ35</f>
        <v>0</v>
      </c>
      <c r="AG175" s="15">
        <f>'[1]Prv-järjestys'!AR35</f>
        <v>0</v>
      </c>
      <c r="AH175" s="16">
        <f>'[1]Prv-järjestys'!AS35</f>
        <v>0</v>
      </c>
      <c r="AI175" s="16">
        <f>'[1]Prv-järjestys'!AT35</f>
        <v>0</v>
      </c>
      <c r="AJ175" s="15">
        <f>'[1]Prv-järjestys'!AU35</f>
        <v>0</v>
      </c>
      <c r="AK175" s="19">
        <f>'[1]Prv-järjestys'!AV35</f>
        <v>0</v>
      </c>
      <c r="AL175" s="15">
        <f>'[1]Prv-järjestys'!AW35</f>
        <v>6317.08</v>
      </c>
      <c r="AM175" s="15">
        <f>'[1]Prv-järjestys'!AX35</f>
        <v>6812.7300000000005</v>
      </c>
      <c r="AN175" s="15">
        <f>'[1]Prv-järjestys'!AY35</f>
        <v>0</v>
      </c>
      <c r="AO175" s="15">
        <f>'[1]Prv-järjestys'!AZ35</f>
        <v>534.62</v>
      </c>
      <c r="AP175" s="15">
        <f>'[1]Prv-järjestys'!BA35</f>
        <v>2615.11</v>
      </c>
      <c r="AQ175" s="15">
        <f>'[1]Prv-järjestys'!BB35</f>
        <v>1342.79</v>
      </c>
      <c r="AR175" s="15">
        <f>'[1]Prv-järjestys'!BC35</f>
        <v>1082.3700000000001</v>
      </c>
      <c r="AS175" s="15">
        <f>'[1]Prv-järjestys'!BD35</f>
        <v>4987.9104558709923</v>
      </c>
      <c r="AT175" s="19">
        <f>'[1]Prv-järjestys'!BE35</f>
        <v>23692.610455870992</v>
      </c>
      <c r="AU175" s="22">
        <f>'[1]Prv-järjestys'!BF35</f>
        <v>4.001454223251308</v>
      </c>
      <c r="AV175" s="55">
        <f>'[1]Prv-järjestys'!BG35</f>
        <v>5921</v>
      </c>
      <c r="AW175" s="48" t="str">
        <f>'[1]Prv-järjestys'!A35</f>
        <v>000064</v>
      </c>
      <c r="AX175" s="49" t="s">
        <v>97</v>
      </c>
      <c r="AY175" s="47" t="s">
        <v>267</v>
      </c>
      <c r="AZ175" s="50" t="s">
        <v>85</v>
      </c>
      <c r="BA175" s="47" t="s">
        <v>86</v>
      </c>
      <c r="BB175" s="50" t="s">
        <v>91</v>
      </c>
      <c r="BC175" s="50" t="s">
        <v>92</v>
      </c>
      <c r="BD175" s="47">
        <v>1</v>
      </c>
      <c r="BE175" s="47">
        <v>2</v>
      </c>
    </row>
    <row r="176" spans="1:57" x14ac:dyDescent="0.25">
      <c r="A176" s="47" t="str">
        <f>'[1]Prv-järjestys'!B190</f>
        <v>Lemi</v>
      </c>
      <c r="B176" s="16">
        <f>'[1]Prv-järjestys'!K190</f>
        <v>1694.1399999999999</v>
      </c>
      <c r="C176" s="17">
        <f>'[1]Prv-järjestys'!L190</f>
        <v>0</v>
      </c>
      <c r="D176" s="16">
        <f>'[1]Prv-järjestys'!M190</f>
        <v>0</v>
      </c>
      <c r="E176" s="16">
        <f>'[1]Prv-järjestys'!N190</f>
        <v>67</v>
      </c>
      <c r="F176" s="15">
        <f>'[1]Prv-järjestys'!O190</f>
        <v>529.75</v>
      </c>
      <c r="G176" s="18">
        <f>'[1]Prv-järjestys'!P190</f>
        <v>2338.65</v>
      </c>
      <c r="H176" s="16">
        <f>'[1]Prv-järjestys'!Q190</f>
        <v>360</v>
      </c>
      <c r="I176" s="15">
        <f>'[1]Prv-järjestys'!R190</f>
        <v>2378</v>
      </c>
      <c r="J176" s="19">
        <f>'[1]Prv-järjestys'!S190</f>
        <v>7367.54</v>
      </c>
      <c r="K176" s="16">
        <f>'[1]Prv-järjestys'!T190</f>
        <v>13289.85</v>
      </c>
      <c r="L176" s="17">
        <f>'[1]Prv-järjestys'!U190</f>
        <v>111.61</v>
      </c>
      <c r="M176" s="16">
        <f>'[1]Prv-järjestys'!V190</f>
        <v>0</v>
      </c>
      <c r="N176" s="17">
        <f>'[1]Prv-järjestys'!W190</f>
        <v>390.21</v>
      </c>
      <c r="O176" s="15">
        <f>'[1]Prv-järjestys'!X190</f>
        <v>1016.35</v>
      </c>
      <c r="P176" s="20">
        <f>'[1]Prv-järjestys'!Y190</f>
        <v>1971.86</v>
      </c>
      <c r="Q176" s="16">
        <f>'[1]Prv-järjestys'!Z190</f>
        <v>547.17999999999995</v>
      </c>
      <c r="R176" s="15">
        <f>'[1]Prv-järjestys'!AA190</f>
        <v>3683.8553996173378</v>
      </c>
      <c r="S176" s="19">
        <f>'[1]Prv-järjestys'!AB190</f>
        <v>21010.915399617341</v>
      </c>
      <c r="T176" s="16">
        <f>'[1]Prv-järjestys'!AE190</f>
        <v>2700</v>
      </c>
      <c r="U176" s="17">
        <f>'[1]Prv-järjestys'!AF190</f>
        <v>300</v>
      </c>
      <c r="V176" s="16">
        <f>'[1]Prv-järjestys'!AG190</f>
        <v>0</v>
      </c>
      <c r="W176" s="17">
        <f>'[1]Prv-järjestys'!AH190</f>
        <v>0</v>
      </c>
      <c r="X176" s="15">
        <f>'[1]Prv-järjestys'!AI190</f>
        <v>1000</v>
      </c>
      <c r="Y176" s="21">
        <f>'[1]Prv-järjestys'!AJ190</f>
        <v>2000</v>
      </c>
      <c r="Z176" s="16">
        <f>'[1]Prv-järjestys'!AK190</f>
        <v>0</v>
      </c>
      <c r="AA176" s="15">
        <f>'[1]Prv-järjestys'!AL190</f>
        <v>0</v>
      </c>
      <c r="AB176" s="19">
        <f>'[1]Prv-järjestys'!AM190</f>
        <v>6000</v>
      </c>
      <c r="AC176" s="16">
        <f>'[1]Prv-järjestys'!AN190</f>
        <v>0</v>
      </c>
      <c r="AD176" s="16">
        <f>'[1]Prv-järjestys'!AO190</f>
        <v>0</v>
      </c>
      <c r="AE176" s="16">
        <f>'[1]Prv-järjestys'!AP190</f>
        <v>0</v>
      </c>
      <c r="AF176" s="17">
        <f>'[1]Prv-järjestys'!AQ190</f>
        <v>0</v>
      </c>
      <c r="AG176" s="15">
        <f>'[1]Prv-järjestys'!AR190</f>
        <v>0</v>
      </c>
      <c r="AH176" s="16">
        <f>'[1]Prv-järjestys'!AS190</f>
        <v>0</v>
      </c>
      <c r="AI176" s="16">
        <f>'[1]Prv-järjestys'!AT190</f>
        <v>0</v>
      </c>
      <c r="AJ176" s="15">
        <f>'[1]Prv-järjestys'!AU190</f>
        <v>0</v>
      </c>
      <c r="AK176" s="19">
        <f>'[1]Prv-järjestys'!AV190</f>
        <v>0</v>
      </c>
      <c r="AL176" s="15">
        <f>'[1]Prv-järjestys'!AW190</f>
        <v>17683.989999999998</v>
      </c>
      <c r="AM176" s="15">
        <f>'[1]Prv-järjestys'!AX190</f>
        <v>411.61</v>
      </c>
      <c r="AN176" s="15">
        <f>'[1]Prv-järjestys'!AY190</f>
        <v>0</v>
      </c>
      <c r="AO176" s="15">
        <f>'[1]Prv-järjestys'!AZ190</f>
        <v>457.21</v>
      </c>
      <c r="AP176" s="15">
        <f>'[1]Prv-järjestys'!BA190</f>
        <v>2546.1</v>
      </c>
      <c r="AQ176" s="15">
        <f>'[1]Prv-järjestys'!BB190</f>
        <v>6310.51</v>
      </c>
      <c r="AR176" s="15">
        <f>'[1]Prv-järjestys'!BC190</f>
        <v>907.18</v>
      </c>
      <c r="AS176" s="15">
        <f>'[1]Prv-järjestys'!BD190</f>
        <v>6061.8553996173378</v>
      </c>
      <c r="AT176" s="19">
        <f>'[1]Prv-järjestys'!BE190</f>
        <v>34378.455399617334</v>
      </c>
      <c r="AU176" s="22">
        <f>'[1]Prv-järjestys'!BF190</f>
        <v>1.9308315304474775</v>
      </c>
      <c r="AV176" s="55">
        <f>'[1]Prv-järjestys'!BG190</f>
        <v>17805</v>
      </c>
      <c r="AW176" s="48" t="str">
        <f>'[1]Prv-järjestys'!A190</f>
        <v>000313</v>
      </c>
      <c r="AX176" s="49"/>
      <c r="AY176" s="47"/>
      <c r="AZ176" s="50" t="s">
        <v>142</v>
      </c>
      <c r="BA176" s="47" t="s">
        <v>143</v>
      </c>
      <c r="BB176" s="50" t="s">
        <v>156</v>
      </c>
      <c r="BC176" s="50" t="s">
        <v>157</v>
      </c>
      <c r="BD176" s="47">
        <v>2</v>
      </c>
      <c r="BE176" s="47">
        <v>1</v>
      </c>
    </row>
    <row r="177" spans="1:57" x14ac:dyDescent="0.25">
      <c r="A177" s="47" t="str">
        <f>'[1]Prv-järjestys'!B315</f>
        <v>Lemland-Lumparland</v>
      </c>
      <c r="B177" s="16">
        <f>'[1]Prv-järjestys'!K315</f>
        <v>1415.83</v>
      </c>
      <c r="C177" s="17">
        <f>'[1]Prv-järjestys'!L315</f>
        <v>0</v>
      </c>
      <c r="D177" s="16">
        <f>'[1]Prv-järjestys'!M315</f>
        <v>55</v>
      </c>
      <c r="E177" s="16">
        <f>'[1]Prv-järjestys'!N315</f>
        <v>0</v>
      </c>
      <c r="F177" s="15">
        <f>'[1]Prv-järjestys'!O315</f>
        <v>0</v>
      </c>
      <c r="G177" s="18">
        <f>'[1]Prv-järjestys'!P315</f>
        <v>0</v>
      </c>
      <c r="H177" s="16">
        <f>'[1]Prv-järjestys'!Q315</f>
        <v>0</v>
      </c>
      <c r="I177" s="15">
        <f>'[1]Prv-järjestys'!R315</f>
        <v>1169</v>
      </c>
      <c r="J177" s="19">
        <f>'[1]Prv-järjestys'!S315</f>
        <v>2639.83</v>
      </c>
      <c r="K177" s="16">
        <f>'[1]Prv-järjestys'!T315</f>
        <v>538.99</v>
      </c>
      <c r="L177" s="17">
        <f>'[1]Prv-järjestys'!U315</f>
        <v>0</v>
      </c>
      <c r="M177" s="16">
        <f>'[1]Prv-järjestys'!V315</f>
        <v>112.25</v>
      </c>
      <c r="N177" s="17">
        <f>'[1]Prv-järjestys'!W315</f>
        <v>124.7</v>
      </c>
      <c r="O177" s="15">
        <f>'[1]Prv-järjestys'!X315</f>
        <v>0</v>
      </c>
      <c r="P177" s="20">
        <f>'[1]Prv-järjestys'!Y315</f>
        <v>0</v>
      </c>
      <c r="Q177" s="16">
        <f>'[1]Prv-järjestys'!Z315</f>
        <v>0</v>
      </c>
      <c r="R177" s="15">
        <f>'[1]Prv-järjestys'!AA315</f>
        <v>959.16772046208916</v>
      </c>
      <c r="S177" s="19">
        <f>'[1]Prv-järjestys'!AB315</f>
        <v>1735.1077204620892</v>
      </c>
      <c r="T177" s="16">
        <f>'[1]Prv-järjestys'!AE315</f>
        <v>600</v>
      </c>
      <c r="U177" s="17">
        <f>'[1]Prv-järjestys'!AF315</f>
        <v>0</v>
      </c>
      <c r="V177" s="16">
        <f>'[1]Prv-järjestys'!AG315</f>
        <v>0</v>
      </c>
      <c r="W177" s="17">
        <f>'[1]Prv-järjestys'!AH315</f>
        <v>0</v>
      </c>
      <c r="X177" s="15">
        <f>'[1]Prv-järjestys'!AI315</f>
        <v>0</v>
      </c>
      <c r="Y177" s="21">
        <f>'[1]Prv-järjestys'!AJ315</f>
        <v>0</v>
      </c>
      <c r="Z177" s="16">
        <f>'[1]Prv-järjestys'!AK315</f>
        <v>0</v>
      </c>
      <c r="AA177" s="15">
        <f>'[1]Prv-järjestys'!AL315</f>
        <v>300</v>
      </c>
      <c r="AB177" s="19">
        <f>'[1]Prv-järjestys'!AM315</f>
        <v>900</v>
      </c>
      <c r="AC177" s="16">
        <f>'[1]Prv-järjestys'!AN315</f>
        <v>0</v>
      </c>
      <c r="AD177" s="16">
        <f>'[1]Prv-järjestys'!AO315</f>
        <v>0</v>
      </c>
      <c r="AE177" s="16">
        <f>'[1]Prv-järjestys'!AP315</f>
        <v>0</v>
      </c>
      <c r="AF177" s="17">
        <f>'[1]Prv-järjestys'!AQ315</f>
        <v>0</v>
      </c>
      <c r="AG177" s="15">
        <f>'[1]Prv-järjestys'!AR315</f>
        <v>0</v>
      </c>
      <c r="AH177" s="16">
        <f>'[1]Prv-järjestys'!AS315</f>
        <v>0</v>
      </c>
      <c r="AI177" s="16">
        <f>'[1]Prv-järjestys'!AT315</f>
        <v>0</v>
      </c>
      <c r="AJ177" s="15">
        <f>'[1]Prv-järjestys'!AU315</f>
        <v>0</v>
      </c>
      <c r="AK177" s="19">
        <f>'[1]Prv-järjestys'!AV315</f>
        <v>0</v>
      </c>
      <c r="AL177" s="15">
        <f>'[1]Prv-järjestys'!AW315</f>
        <v>2554.8199999999997</v>
      </c>
      <c r="AM177" s="15">
        <f>'[1]Prv-järjestys'!AX315</f>
        <v>0</v>
      </c>
      <c r="AN177" s="15">
        <f>'[1]Prv-järjestys'!AY315</f>
        <v>167.25</v>
      </c>
      <c r="AO177" s="15">
        <f>'[1]Prv-järjestys'!AZ315</f>
        <v>124.7</v>
      </c>
      <c r="AP177" s="15">
        <f>'[1]Prv-järjestys'!BA315</f>
        <v>0</v>
      </c>
      <c r="AQ177" s="15">
        <f>'[1]Prv-järjestys'!BB315</f>
        <v>0</v>
      </c>
      <c r="AR177" s="15">
        <f>'[1]Prv-järjestys'!BC315</f>
        <v>0</v>
      </c>
      <c r="AS177" s="15">
        <f>'[1]Prv-järjestys'!BD315</f>
        <v>2428.1677204620892</v>
      </c>
      <c r="AT177" s="19">
        <f>'[1]Prv-järjestys'!BE315</f>
        <v>5274.9377204620887</v>
      </c>
      <c r="AU177" s="22">
        <f>'[1]Prv-järjestys'!BF315</f>
        <v>0.16210626061653621</v>
      </c>
      <c r="AV177" s="55">
        <f>'[1]Prv-järjestys'!BG315</f>
        <v>32540</v>
      </c>
      <c r="AW177" s="48" t="str">
        <f>'[1]Prv-järjestys'!A315</f>
        <v>000524</v>
      </c>
      <c r="AX177" s="49"/>
      <c r="AY177" s="47"/>
      <c r="AZ177" s="50" t="s">
        <v>202</v>
      </c>
      <c r="BA177" s="47" t="s">
        <v>203</v>
      </c>
      <c r="BB177" s="50" t="s">
        <v>208</v>
      </c>
      <c r="BC177" s="50" t="s">
        <v>209</v>
      </c>
      <c r="BD177" s="47">
        <v>2</v>
      </c>
      <c r="BE177" s="47">
        <v>1</v>
      </c>
    </row>
    <row r="178" spans="1:57" x14ac:dyDescent="0.25">
      <c r="A178" s="47" t="str">
        <f>'[1]Prv-järjestys'!B97</f>
        <v>Lempäälä</v>
      </c>
      <c r="B178" s="16">
        <f>'[1]Prv-järjestys'!K97</f>
        <v>9013.7100000000009</v>
      </c>
      <c r="C178" s="17">
        <f>'[1]Prv-järjestys'!L97</f>
        <v>6111</v>
      </c>
      <c r="D178" s="16">
        <f>'[1]Prv-järjestys'!M97</f>
        <v>0</v>
      </c>
      <c r="E178" s="16">
        <f>'[1]Prv-järjestys'!N97</f>
        <v>2580</v>
      </c>
      <c r="F178" s="15">
        <f>'[1]Prv-järjestys'!O97</f>
        <v>4670.3</v>
      </c>
      <c r="G178" s="18">
        <f>'[1]Prv-järjestys'!P97</f>
        <v>6588</v>
      </c>
      <c r="H178" s="16">
        <f>'[1]Prv-järjestys'!Q97</f>
        <v>5308</v>
      </c>
      <c r="I178" s="15">
        <f>'[1]Prv-järjestys'!R97</f>
        <v>21626.46</v>
      </c>
      <c r="J178" s="19">
        <f>'[1]Prv-järjestys'!S97</f>
        <v>55897.469999999994</v>
      </c>
      <c r="K178" s="16">
        <f>'[1]Prv-järjestys'!T97</f>
        <v>18811.189999999999</v>
      </c>
      <c r="L178" s="17">
        <f>'[1]Prv-järjestys'!U97</f>
        <v>227.2</v>
      </c>
      <c r="M178" s="16">
        <f>'[1]Prv-järjestys'!V97</f>
        <v>0</v>
      </c>
      <c r="N178" s="17">
        <f>'[1]Prv-järjestys'!W97</f>
        <v>2674.91</v>
      </c>
      <c r="O178" s="15">
        <f>'[1]Prv-järjestys'!X97</f>
        <v>388.51</v>
      </c>
      <c r="P178" s="20">
        <f>'[1]Prv-järjestys'!Y97</f>
        <v>203.55</v>
      </c>
      <c r="Q178" s="16">
        <f>'[1]Prv-järjestys'!Z97</f>
        <v>403.25</v>
      </c>
      <c r="R178" s="15">
        <f>'[1]Prv-järjestys'!AA97</f>
        <v>8958.7669703020238</v>
      </c>
      <c r="S178" s="19">
        <f>'[1]Prv-järjestys'!AB97</f>
        <v>31667.376970302023</v>
      </c>
      <c r="T178" s="16">
        <f>'[1]Prv-järjestys'!AE97</f>
        <v>10000</v>
      </c>
      <c r="U178" s="17">
        <f>'[1]Prv-järjestys'!AF97</f>
        <v>13000</v>
      </c>
      <c r="V178" s="16">
        <f>'[1]Prv-järjestys'!AG97</f>
        <v>0</v>
      </c>
      <c r="W178" s="17">
        <f>'[1]Prv-järjestys'!AH97</f>
        <v>7000</v>
      </c>
      <c r="X178" s="15">
        <f>'[1]Prv-järjestys'!AI97</f>
        <v>0</v>
      </c>
      <c r="Y178" s="21">
        <f>'[1]Prv-järjestys'!AJ97</f>
        <v>16000</v>
      </c>
      <c r="Z178" s="16">
        <f>'[1]Prv-järjestys'!AK97</f>
        <v>14000</v>
      </c>
      <c r="AA178" s="15">
        <f>'[1]Prv-järjestys'!AL97</f>
        <v>8000</v>
      </c>
      <c r="AB178" s="19">
        <f>'[1]Prv-järjestys'!AM97</f>
        <v>68000</v>
      </c>
      <c r="AC178" s="16">
        <f>'[1]Prv-järjestys'!AN97</f>
        <v>0</v>
      </c>
      <c r="AD178" s="16">
        <f>'[1]Prv-järjestys'!AO97</f>
        <v>0</v>
      </c>
      <c r="AE178" s="16">
        <f>'[1]Prv-järjestys'!AP97</f>
        <v>0</v>
      </c>
      <c r="AF178" s="17">
        <f>'[1]Prv-järjestys'!AQ97</f>
        <v>0</v>
      </c>
      <c r="AG178" s="15">
        <f>'[1]Prv-järjestys'!AR97</f>
        <v>0</v>
      </c>
      <c r="AH178" s="16">
        <f>'[1]Prv-järjestys'!AS97</f>
        <v>0</v>
      </c>
      <c r="AI178" s="16">
        <f>'[1]Prv-järjestys'!AT97</f>
        <v>0</v>
      </c>
      <c r="AJ178" s="15">
        <f>'[1]Prv-järjestys'!AU97</f>
        <v>0</v>
      </c>
      <c r="AK178" s="19">
        <f>'[1]Prv-järjestys'!AV97</f>
        <v>0</v>
      </c>
      <c r="AL178" s="15">
        <f>'[1]Prv-järjestys'!AW97</f>
        <v>37824.9</v>
      </c>
      <c r="AM178" s="15">
        <f>'[1]Prv-järjestys'!AX97</f>
        <v>19338.2</v>
      </c>
      <c r="AN178" s="15">
        <f>'[1]Prv-järjestys'!AY97</f>
        <v>0</v>
      </c>
      <c r="AO178" s="15">
        <f>'[1]Prv-järjestys'!AZ97</f>
        <v>12254.91</v>
      </c>
      <c r="AP178" s="15">
        <f>'[1]Prv-järjestys'!BA97</f>
        <v>5058.8100000000004</v>
      </c>
      <c r="AQ178" s="15">
        <f>'[1]Prv-järjestys'!BB97</f>
        <v>22791.55</v>
      </c>
      <c r="AR178" s="15">
        <f>'[1]Prv-järjestys'!BC97</f>
        <v>19711.25</v>
      </c>
      <c r="AS178" s="15">
        <f>'[1]Prv-järjestys'!BD97</f>
        <v>38585.226970302021</v>
      </c>
      <c r="AT178" s="19">
        <f>'[1]Prv-järjestys'!BE97</f>
        <v>155564.84697030202</v>
      </c>
      <c r="AU178" s="22">
        <f>'[1]Prv-järjestys'!BF97</f>
        <v>37.951902164016104</v>
      </c>
      <c r="AV178" s="55">
        <f>'[1]Prv-järjestys'!BG97</f>
        <v>4099</v>
      </c>
      <c r="AW178" s="48" t="str">
        <f>'[1]Prv-järjestys'!A97</f>
        <v>000165</v>
      </c>
      <c r="AX178" s="49"/>
      <c r="AY178" s="47"/>
      <c r="AZ178" s="50" t="s">
        <v>80</v>
      </c>
      <c r="BA178" s="47" t="s">
        <v>81</v>
      </c>
      <c r="BB178" s="50" t="s">
        <v>104</v>
      </c>
      <c r="BC178" s="50" t="s">
        <v>105</v>
      </c>
      <c r="BD178" s="47">
        <v>2</v>
      </c>
      <c r="BE178" s="47">
        <v>1</v>
      </c>
    </row>
    <row r="179" spans="1:57" x14ac:dyDescent="0.25">
      <c r="A179" s="47" t="str">
        <f>'[1]Prv-järjestys'!B4</f>
        <v>Leppävaara</v>
      </c>
      <c r="B179" s="16">
        <f>'[1]Prv-järjestys'!K4</f>
        <v>28251.570000000003</v>
      </c>
      <c r="C179" s="17">
        <f>'[1]Prv-järjestys'!L4</f>
        <v>4315</v>
      </c>
      <c r="D179" s="16">
        <f>'[1]Prv-järjestys'!M4</f>
        <v>0</v>
      </c>
      <c r="E179" s="16">
        <f>'[1]Prv-järjestys'!N4</f>
        <v>1861</v>
      </c>
      <c r="F179" s="15">
        <f>'[1]Prv-järjestys'!O4</f>
        <v>10791</v>
      </c>
      <c r="G179" s="18">
        <f>'[1]Prv-järjestys'!P4</f>
        <v>8638.66</v>
      </c>
      <c r="H179" s="16">
        <f>'[1]Prv-järjestys'!Q4</f>
        <v>6415</v>
      </c>
      <c r="I179" s="15">
        <f>'[1]Prv-järjestys'!R4</f>
        <v>83022.78</v>
      </c>
      <c r="J179" s="19">
        <f>'[1]Prv-järjestys'!S4</f>
        <v>143295.01</v>
      </c>
      <c r="K179" s="16">
        <f>'[1]Prv-järjestys'!T4</f>
        <v>13427.859999999997</v>
      </c>
      <c r="L179" s="17">
        <f>'[1]Prv-järjestys'!U4</f>
        <v>1854.41</v>
      </c>
      <c r="M179" s="16">
        <f>'[1]Prv-järjestys'!V4</f>
        <v>0</v>
      </c>
      <c r="N179" s="17">
        <f>'[1]Prv-järjestys'!W4</f>
        <v>1591.12</v>
      </c>
      <c r="O179" s="15">
        <f>'[1]Prv-järjestys'!X4</f>
        <v>2169.7800000000002</v>
      </c>
      <c r="P179" s="20">
        <f>'[1]Prv-järjestys'!Y4</f>
        <v>2274.65</v>
      </c>
      <c r="Q179" s="16">
        <f>'[1]Prv-järjestys'!Z4</f>
        <v>1708.85</v>
      </c>
      <c r="R179" s="15">
        <f>'[1]Prv-järjestys'!AA4</f>
        <v>17931.252144664664</v>
      </c>
      <c r="S179" s="19">
        <f>'[1]Prv-järjestys'!AB4</f>
        <v>40957.922144664655</v>
      </c>
      <c r="T179" s="16">
        <f>'[1]Prv-järjestys'!AE4</f>
        <v>91346.26</v>
      </c>
      <c r="U179" s="17">
        <f>'[1]Prv-järjestys'!AF4</f>
        <v>18876.34</v>
      </c>
      <c r="V179" s="16">
        <f>'[1]Prv-järjestys'!AG4</f>
        <v>0</v>
      </c>
      <c r="W179" s="17">
        <f>'[1]Prv-järjestys'!AH4</f>
        <v>10913.01</v>
      </c>
      <c r="X179" s="15">
        <f>'[1]Prv-järjestys'!AI4</f>
        <v>27400.761014291213</v>
      </c>
      <c r="Y179" s="21">
        <f>'[1]Prv-järjestys'!AJ4</f>
        <v>13502</v>
      </c>
      <c r="Z179" s="16">
        <f>'[1]Prv-järjestys'!AK4</f>
        <v>16135.82</v>
      </c>
      <c r="AA179" s="15">
        <f>'[1]Prv-järjestys'!AL4</f>
        <v>73977.900000000009</v>
      </c>
      <c r="AB179" s="19">
        <f>'[1]Prv-järjestys'!AM4</f>
        <v>252152.09101429122</v>
      </c>
      <c r="AC179" s="16">
        <f>'[1]Prv-järjestys'!AN4</f>
        <v>0</v>
      </c>
      <c r="AD179" s="16">
        <f>'[1]Prv-järjestys'!AO4</f>
        <v>0</v>
      </c>
      <c r="AE179" s="16">
        <f>'[1]Prv-järjestys'!AP4</f>
        <v>0</v>
      </c>
      <c r="AF179" s="17">
        <f>'[1]Prv-järjestys'!AQ4</f>
        <v>0</v>
      </c>
      <c r="AG179" s="15">
        <f>'[1]Prv-järjestys'!AR4</f>
        <v>0</v>
      </c>
      <c r="AH179" s="16">
        <f>'[1]Prv-järjestys'!AS4</f>
        <v>0</v>
      </c>
      <c r="AI179" s="16">
        <f>'[1]Prv-järjestys'!AT4</f>
        <v>0</v>
      </c>
      <c r="AJ179" s="15">
        <f>'[1]Prv-järjestys'!AU4</f>
        <v>0</v>
      </c>
      <c r="AK179" s="19">
        <f>'[1]Prv-järjestys'!AV4</f>
        <v>0</v>
      </c>
      <c r="AL179" s="15">
        <f>'[1]Prv-järjestys'!AW4</f>
        <v>133025.69</v>
      </c>
      <c r="AM179" s="15">
        <f>'[1]Prv-järjestys'!AX4</f>
        <v>25045.75</v>
      </c>
      <c r="AN179" s="15">
        <f>'[1]Prv-järjestys'!AY4</f>
        <v>0</v>
      </c>
      <c r="AO179" s="15">
        <f>'[1]Prv-järjestys'!AZ4</f>
        <v>14365.130000000001</v>
      </c>
      <c r="AP179" s="15">
        <f>'[1]Prv-järjestys'!BA4</f>
        <v>40361.541014291215</v>
      </c>
      <c r="AQ179" s="15">
        <f>'[1]Prv-järjestys'!BB4</f>
        <v>24415.309999999998</v>
      </c>
      <c r="AR179" s="15">
        <f>'[1]Prv-järjestys'!BC4</f>
        <v>24259.67</v>
      </c>
      <c r="AS179" s="15">
        <f>'[1]Prv-järjestys'!BD4</f>
        <v>174931.93214466469</v>
      </c>
      <c r="AT179" s="19">
        <f>'[1]Prv-järjestys'!BE4</f>
        <v>436405.02315895591</v>
      </c>
      <c r="AU179" s="22">
        <f>'[1]Prv-järjestys'!BF4</f>
        <v>282.0976232443154</v>
      </c>
      <c r="AV179" s="55">
        <f>'[1]Prv-järjestys'!BG4</f>
        <v>1547</v>
      </c>
      <c r="AW179" s="48" t="str">
        <f>'[1]Prv-järjestys'!A4</f>
        <v>000005</v>
      </c>
      <c r="AX179" s="49" t="s">
        <v>59</v>
      </c>
      <c r="AY179" s="47" t="s">
        <v>255</v>
      </c>
      <c r="AZ179" s="50" t="s">
        <v>60</v>
      </c>
      <c r="BA179" s="47" t="s">
        <v>61</v>
      </c>
      <c r="BB179" s="50" t="s">
        <v>62</v>
      </c>
      <c r="BC179" s="50" t="s">
        <v>63</v>
      </c>
      <c r="BD179" s="47">
        <v>1</v>
      </c>
      <c r="BE179" s="47">
        <v>2</v>
      </c>
    </row>
    <row r="180" spans="1:57" x14ac:dyDescent="0.25">
      <c r="A180" s="47" t="str">
        <f>'[1]Prv-järjestys'!B225</f>
        <v>Leppävirta</v>
      </c>
      <c r="B180" s="16">
        <f>'[1]Prv-järjestys'!K225</f>
        <v>5945.4899999999989</v>
      </c>
      <c r="C180" s="17">
        <f>'[1]Prv-järjestys'!L225</f>
        <v>0</v>
      </c>
      <c r="D180" s="16">
        <f>'[1]Prv-järjestys'!M225</f>
        <v>0</v>
      </c>
      <c r="E180" s="16">
        <f>'[1]Prv-järjestys'!N225</f>
        <v>1640</v>
      </c>
      <c r="F180" s="15">
        <f>'[1]Prv-järjestys'!O225</f>
        <v>2937.5</v>
      </c>
      <c r="G180" s="18">
        <f>'[1]Prv-järjestys'!P225</f>
        <v>0</v>
      </c>
      <c r="H180" s="16">
        <f>'[1]Prv-järjestys'!Q225</f>
        <v>2101</v>
      </c>
      <c r="I180" s="15">
        <f>'[1]Prv-järjestys'!R225</f>
        <v>8581</v>
      </c>
      <c r="J180" s="19">
        <f>'[1]Prv-järjestys'!S225</f>
        <v>21204.989999999998</v>
      </c>
      <c r="K180" s="16">
        <f>'[1]Prv-järjestys'!T225</f>
        <v>12320.739999999998</v>
      </c>
      <c r="L180" s="17">
        <f>'[1]Prv-järjestys'!U225</f>
        <v>313.3</v>
      </c>
      <c r="M180" s="16">
        <f>'[1]Prv-järjestys'!V225</f>
        <v>0</v>
      </c>
      <c r="N180" s="17">
        <f>'[1]Prv-järjestys'!W225</f>
        <v>2516.59</v>
      </c>
      <c r="O180" s="15">
        <f>'[1]Prv-järjestys'!X225</f>
        <v>4794.8500000000004</v>
      </c>
      <c r="P180" s="20">
        <f>'[1]Prv-järjestys'!Y225</f>
        <v>253.1</v>
      </c>
      <c r="Q180" s="16">
        <f>'[1]Prv-järjestys'!Z225</f>
        <v>1249.3</v>
      </c>
      <c r="R180" s="15">
        <f>'[1]Prv-järjestys'!AA225</f>
        <v>6637.4542427710303</v>
      </c>
      <c r="S180" s="19">
        <f>'[1]Prv-järjestys'!AB225</f>
        <v>28085.334242771023</v>
      </c>
      <c r="T180" s="16">
        <f>'[1]Prv-järjestys'!AE225</f>
        <v>25000</v>
      </c>
      <c r="U180" s="17">
        <f>'[1]Prv-järjestys'!AF225</f>
        <v>0</v>
      </c>
      <c r="V180" s="16">
        <f>'[1]Prv-järjestys'!AG225</f>
        <v>0</v>
      </c>
      <c r="W180" s="17">
        <f>'[1]Prv-järjestys'!AH225</f>
        <v>2500</v>
      </c>
      <c r="X180" s="15">
        <f>'[1]Prv-järjestys'!AI225</f>
        <v>10000</v>
      </c>
      <c r="Y180" s="21">
        <f>'[1]Prv-järjestys'!AJ225</f>
        <v>0</v>
      </c>
      <c r="Z180" s="16">
        <f>'[1]Prv-järjestys'!AK225</f>
        <v>3000</v>
      </c>
      <c r="AA180" s="15">
        <f>'[1]Prv-järjestys'!AL225</f>
        <v>2000</v>
      </c>
      <c r="AB180" s="19">
        <f>'[1]Prv-järjestys'!AM225</f>
        <v>42500</v>
      </c>
      <c r="AC180" s="16">
        <f>'[1]Prv-järjestys'!AN225</f>
        <v>0</v>
      </c>
      <c r="AD180" s="16">
        <f>'[1]Prv-järjestys'!AO225</f>
        <v>0</v>
      </c>
      <c r="AE180" s="16">
        <f>'[1]Prv-järjestys'!AP225</f>
        <v>0</v>
      </c>
      <c r="AF180" s="17">
        <f>'[1]Prv-järjestys'!AQ225</f>
        <v>0</v>
      </c>
      <c r="AG180" s="15">
        <f>'[1]Prv-järjestys'!AR225</f>
        <v>0</v>
      </c>
      <c r="AH180" s="16">
        <f>'[1]Prv-järjestys'!AS225</f>
        <v>0</v>
      </c>
      <c r="AI180" s="16">
        <f>'[1]Prv-järjestys'!AT225</f>
        <v>0</v>
      </c>
      <c r="AJ180" s="15">
        <f>'[1]Prv-järjestys'!AU225</f>
        <v>0</v>
      </c>
      <c r="AK180" s="19">
        <f>'[1]Prv-järjestys'!AV225</f>
        <v>0</v>
      </c>
      <c r="AL180" s="15">
        <f>'[1]Prv-järjestys'!AW225</f>
        <v>43266.229999999996</v>
      </c>
      <c r="AM180" s="15">
        <f>'[1]Prv-järjestys'!AX225</f>
        <v>313.3</v>
      </c>
      <c r="AN180" s="15">
        <f>'[1]Prv-järjestys'!AY225</f>
        <v>0</v>
      </c>
      <c r="AO180" s="15">
        <f>'[1]Prv-järjestys'!AZ225</f>
        <v>6656.59</v>
      </c>
      <c r="AP180" s="15">
        <f>'[1]Prv-järjestys'!BA225</f>
        <v>17732.349999999999</v>
      </c>
      <c r="AQ180" s="15">
        <f>'[1]Prv-järjestys'!BB225</f>
        <v>253.1</v>
      </c>
      <c r="AR180" s="15">
        <f>'[1]Prv-järjestys'!BC225</f>
        <v>6350.3</v>
      </c>
      <c r="AS180" s="15">
        <f>'[1]Prv-järjestys'!BD225</f>
        <v>17218.454242771029</v>
      </c>
      <c r="AT180" s="19">
        <f>'[1]Prv-järjestys'!BE225</f>
        <v>91790.324242771036</v>
      </c>
      <c r="AU180" s="22">
        <f>'[1]Prv-järjestys'!BF225</f>
        <v>35.841594784369789</v>
      </c>
      <c r="AV180" s="55">
        <f>'[1]Prv-järjestys'!BG225</f>
        <v>2561</v>
      </c>
      <c r="AW180" s="48" t="str">
        <f>'[1]Prv-järjestys'!A225</f>
        <v>000377</v>
      </c>
      <c r="AX180" s="49"/>
      <c r="AY180" s="47"/>
      <c r="AZ180" s="50" t="s">
        <v>165</v>
      </c>
      <c r="BA180" s="47" t="s">
        <v>166</v>
      </c>
      <c r="BB180" s="50" t="s">
        <v>169</v>
      </c>
      <c r="BC180" s="50" t="s">
        <v>170</v>
      </c>
      <c r="BD180" s="47">
        <v>2</v>
      </c>
      <c r="BE180" s="47">
        <v>1</v>
      </c>
    </row>
    <row r="181" spans="1:57" x14ac:dyDescent="0.25">
      <c r="A181" s="47" t="str">
        <f>'[1]Prv-järjestys'!B231</f>
        <v>Lieksa</v>
      </c>
      <c r="B181" s="16">
        <f>'[1]Prv-järjestys'!K231</f>
        <v>5563.8</v>
      </c>
      <c r="C181" s="17">
        <f>'[1]Prv-järjestys'!L231</f>
        <v>2430</v>
      </c>
      <c r="D181" s="16">
        <f>'[1]Prv-järjestys'!M231</f>
        <v>0</v>
      </c>
      <c r="E181" s="16">
        <f>'[1]Prv-järjestys'!N231</f>
        <v>1779</v>
      </c>
      <c r="F181" s="15">
        <f>'[1]Prv-järjestys'!O231</f>
        <v>4939.75</v>
      </c>
      <c r="G181" s="18">
        <f>'[1]Prv-järjestys'!P231</f>
        <v>1620</v>
      </c>
      <c r="H181" s="16">
        <f>'[1]Prv-järjestys'!Q231</f>
        <v>8131.3</v>
      </c>
      <c r="I181" s="15">
        <f>'[1]Prv-järjestys'!R231</f>
        <v>15883.85</v>
      </c>
      <c r="J181" s="19">
        <f>'[1]Prv-järjestys'!S231</f>
        <v>40347.699999999997</v>
      </c>
      <c r="K181" s="16">
        <f>'[1]Prv-järjestys'!T231</f>
        <v>12076.510000000002</v>
      </c>
      <c r="L181" s="17">
        <f>'[1]Prv-järjestys'!U231</f>
        <v>695.1</v>
      </c>
      <c r="M181" s="16">
        <f>'[1]Prv-järjestys'!V231</f>
        <v>0</v>
      </c>
      <c r="N181" s="17">
        <f>'[1]Prv-järjestys'!W231</f>
        <v>210.2</v>
      </c>
      <c r="O181" s="15">
        <f>'[1]Prv-järjestys'!X231</f>
        <v>4581.6500000000005</v>
      </c>
      <c r="P181" s="20">
        <f>'[1]Prv-järjestys'!Y231</f>
        <v>291.05</v>
      </c>
      <c r="Q181" s="16">
        <f>'[1]Prv-järjestys'!Z231</f>
        <v>2459.4499999999998</v>
      </c>
      <c r="R181" s="15">
        <f>'[1]Prv-järjestys'!AA231</f>
        <v>4903.2693298032</v>
      </c>
      <c r="S181" s="19">
        <f>'[1]Prv-järjestys'!AB231</f>
        <v>25217.229329803202</v>
      </c>
      <c r="T181" s="16">
        <f>'[1]Prv-järjestys'!AE231</f>
        <v>15000</v>
      </c>
      <c r="U181" s="17">
        <f>'[1]Prv-järjestys'!AF231</f>
        <v>2700</v>
      </c>
      <c r="V181" s="16">
        <f>'[1]Prv-järjestys'!AG231</f>
        <v>0</v>
      </c>
      <c r="W181" s="17">
        <f>'[1]Prv-järjestys'!AH231</f>
        <v>600</v>
      </c>
      <c r="X181" s="15">
        <f>'[1]Prv-järjestys'!AI231</f>
        <v>4100</v>
      </c>
      <c r="Y181" s="21">
        <f>'[1]Prv-järjestys'!AJ231</f>
        <v>0</v>
      </c>
      <c r="Z181" s="16">
        <f>'[1]Prv-järjestys'!AK231</f>
        <v>2600</v>
      </c>
      <c r="AA181" s="15">
        <f>'[1]Prv-järjestys'!AL231</f>
        <v>6000</v>
      </c>
      <c r="AB181" s="19">
        <f>'[1]Prv-järjestys'!AM231</f>
        <v>31000</v>
      </c>
      <c r="AC181" s="16">
        <f>'[1]Prv-järjestys'!AN231</f>
        <v>0</v>
      </c>
      <c r="AD181" s="16">
        <f>'[1]Prv-järjestys'!AO231</f>
        <v>0</v>
      </c>
      <c r="AE181" s="16">
        <f>'[1]Prv-järjestys'!AP231</f>
        <v>0</v>
      </c>
      <c r="AF181" s="17">
        <f>'[1]Prv-järjestys'!AQ231</f>
        <v>0</v>
      </c>
      <c r="AG181" s="15">
        <f>'[1]Prv-järjestys'!AR231</f>
        <v>0</v>
      </c>
      <c r="AH181" s="16">
        <f>'[1]Prv-järjestys'!AS231</f>
        <v>0</v>
      </c>
      <c r="AI181" s="16">
        <f>'[1]Prv-järjestys'!AT231</f>
        <v>0</v>
      </c>
      <c r="AJ181" s="15">
        <f>'[1]Prv-järjestys'!AU231</f>
        <v>0</v>
      </c>
      <c r="AK181" s="19">
        <f>'[1]Prv-järjestys'!AV231</f>
        <v>0</v>
      </c>
      <c r="AL181" s="15">
        <f>'[1]Prv-järjestys'!AW231</f>
        <v>32640.31</v>
      </c>
      <c r="AM181" s="15">
        <f>'[1]Prv-järjestys'!AX231</f>
        <v>5825.1</v>
      </c>
      <c r="AN181" s="15">
        <f>'[1]Prv-järjestys'!AY231</f>
        <v>0</v>
      </c>
      <c r="AO181" s="15">
        <f>'[1]Prv-järjestys'!AZ231</f>
        <v>2589.1999999999998</v>
      </c>
      <c r="AP181" s="15">
        <f>'[1]Prv-järjestys'!BA231</f>
        <v>13621.400000000001</v>
      </c>
      <c r="AQ181" s="15">
        <f>'[1]Prv-järjestys'!BB231</f>
        <v>1911.05</v>
      </c>
      <c r="AR181" s="15">
        <f>'[1]Prv-järjestys'!BC231</f>
        <v>13190.75</v>
      </c>
      <c r="AS181" s="15">
        <f>'[1]Prv-järjestys'!BD231</f>
        <v>26787.119329803201</v>
      </c>
      <c r="AT181" s="19">
        <f>'[1]Prv-järjestys'!BE231</f>
        <v>96564.929329803199</v>
      </c>
      <c r="AU181" s="22">
        <f>'[1]Prv-järjestys'!BF231</f>
        <v>58.136622113066345</v>
      </c>
      <c r="AV181" s="55">
        <f>'[1]Prv-järjestys'!BG231</f>
        <v>1661</v>
      </c>
      <c r="AW181" s="48" t="str">
        <f>'[1]Prv-järjestys'!A231</f>
        <v>000388</v>
      </c>
      <c r="AX181" s="49"/>
      <c r="AY181" s="47"/>
      <c r="AZ181" s="50" t="s">
        <v>165</v>
      </c>
      <c r="BA181" s="47" t="s">
        <v>166</v>
      </c>
      <c r="BB181" s="50" t="s">
        <v>167</v>
      </c>
      <c r="BC181" s="50" t="s">
        <v>168</v>
      </c>
      <c r="BD181" s="47">
        <v>1</v>
      </c>
      <c r="BE181" s="47">
        <v>1</v>
      </c>
    </row>
    <row r="182" spans="1:57" x14ac:dyDescent="0.25">
      <c r="A182" s="47" t="str">
        <f>'[1]Prv-järjestys'!B36</f>
        <v>Lieto</v>
      </c>
      <c r="B182" s="16">
        <f>'[1]Prv-järjestys'!K36</f>
        <v>11284.4</v>
      </c>
      <c r="C182" s="17">
        <f>'[1]Prv-järjestys'!L36</f>
        <v>1370</v>
      </c>
      <c r="D182" s="16">
        <f>'[1]Prv-järjestys'!M36</f>
        <v>0</v>
      </c>
      <c r="E182" s="16">
        <f>'[1]Prv-järjestys'!N36</f>
        <v>1195</v>
      </c>
      <c r="F182" s="15">
        <f>'[1]Prv-järjestys'!O36</f>
        <v>5745</v>
      </c>
      <c r="G182" s="18">
        <f>'[1]Prv-järjestys'!P36</f>
        <v>4851</v>
      </c>
      <c r="H182" s="16">
        <f>'[1]Prv-järjestys'!Q36</f>
        <v>2140</v>
      </c>
      <c r="I182" s="15">
        <f>'[1]Prv-järjestys'!R36</f>
        <v>22215</v>
      </c>
      <c r="J182" s="19">
        <f>'[1]Prv-järjestys'!S36</f>
        <v>48800.4</v>
      </c>
      <c r="K182" s="16">
        <f>'[1]Prv-järjestys'!T36</f>
        <v>15633.420000000002</v>
      </c>
      <c r="L182" s="17">
        <f>'[1]Prv-järjestys'!U36</f>
        <v>1179.3</v>
      </c>
      <c r="M182" s="16">
        <f>'[1]Prv-järjestys'!V36</f>
        <v>0</v>
      </c>
      <c r="N182" s="17">
        <f>'[1]Prv-järjestys'!W36</f>
        <v>607.77</v>
      </c>
      <c r="O182" s="15">
        <f>'[1]Prv-järjestys'!X36</f>
        <v>3243.8</v>
      </c>
      <c r="P182" s="20">
        <f>'[1]Prv-järjestys'!Y36</f>
        <v>2134.75</v>
      </c>
      <c r="Q182" s="16">
        <f>'[1]Prv-järjestys'!Z36</f>
        <v>391.78</v>
      </c>
      <c r="R182" s="15">
        <f>'[1]Prv-järjestys'!AA36</f>
        <v>9055.6193146754795</v>
      </c>
      <c r="S182" s="19">
        <f>'[1]Prv-järjestys'!AB36</f>
        <v>32246.439314675481</v>
      </c>
      <c r="T182" s="16">
        <f>'[1]Prv-järjestys'!AE36</f>
        <v>20500</v>
      </c>
      <c r="U182" s="17">
        <f>'[1]Prv-järjestys'!AF36</f>
        <v>2500</v>
      </c>
      <c r="V182" s="16">
        <f>'[1]Prv-järjestys'!AG36</f>
        <v>0</v>
      </c>
      <c r="W182" s="17">
        <f>'[1]Prv-järjestys'!AH36</f>
        <v>2500</v>
      </c>
      <c r="X182" s="15">
        <f>'[1]Prv-järjestys'!AI36</f>
        <v>0</v>
      </c>
      <c r="Y182" s="21">
        <f>'[1]Prv-järjestys'!AJ36</f>
        <v>2000</v>
      </c>
      <c r="Z182" s="16">
        <f>'[1]Prv-järjestys'!AK36</f>
        <v>2000</v>
      </c>
      <c r="AA182" s="15">
        <f>'[1]Prv-järjestys'!AL36</f>
        <v>15500</v>
      </c>
      <c r="AB182" s="19">
        <f>'[1]Prv-järjestys'!AM36</f>
        <v>45000</v>
      </c>
      <c r="AC182" s="16">
        <f>'[1]Prv-järjestys'!AN36</f>
        <v>0</v>
      </c>
      <c r="AD182" s="16">
        <f>'[1]Prv-järjestys'!AO36</f>
        <v>0</v>
      </c>
      <c r="AE182" s="16">
        <f>'[1]Prv-järjestys'!AP36</f>
        <v>0</v>
      </c>
      <c r="AF182" s="17">
        <f>'[1]Prv-järjestys'!AQ36</f>
        <v>0</v>
      </c>
      <c r="AG182" s="15">
        <f>'[1]Prv-järjestys'!AR36</f>
        <v>0</v>
      </c>
      <c r="AH182" s="16">
        <f>'[1]Prv-järjestys'!AS36</f>
        <v>0</v>
      </c>
      <c r="AI182" s="16">
        <f>'[1]Prv-järjestys'!AT36</f>
        <v>0</v>
      </c>
      <c r="AJ182" s="15">
        <f>'[1]Prv-järjestys'!AU36</f>
        <v>0</v>
      </c>
      <c r="AK182" s="19">
        <f>'[1]Prv-järjestys'!AV36</f>
        <v>0</v>
      </c>
      <c r="AL182" s="15">
        <f>'[1]Prv-järjestys'!AW36</f>
        <v>47417.82</v>
      </c>
      <c r="AM182" s="15">
        <f>'[1]Prv-järjestys'!AX36</f>
        <v>5049.3</v>
      </c>
      <c r="AN182" s="15">
        <f>'[1]Prv-järjestys'!AY36</f>
        <v>0</v>
      </c>
      <c r="AO182" s="15">
        <f>'[1]Prv-järjestys'!AZ36</f>
        <v>4302.7700000000004</v>
      </c>
      <c r="AP182" s="15">
        <f>'[1]Prv-järjestys'!BA36</f>
        <v>8988.7999999999993</v>
      </c>
      <c r="AQ182" s="15">
        <f>'[1]Prv-järjestys'!BB36</f>
        <v>8985.75</v>
      </c>
      <c r="AR182" s="15">
        <f>'[1]Prv-järjestys'!BC36</f>
        <v>4531.78</v>
      </c>
      <c r="AS182" s="15">
        <f>'[1]Prv-järjestys'!BD36</f>
        <v>46770.619314675481</v>
      </c>
      <c r="AT182" s="19">
        <f>'[1]Prv-järjestys'!BE36</f>
        <v>126046.83931467548</v>
      </c>
      <c r="AU182" s="22">
        <f>'[1]Prv-järjestys'!BF36</f>
        <v>63.595781692570881</v>
      </c>
      <c r="AV182" s="55">
        <f>'[1]Prv-järjestys'!BG36</f>
        <v>1982</v>
      </c>
      <c r="AW182" s="48" t="str">
        <f>'[1]Prv-järjestys'!A36</f>
        <v>000066</v>
      </c>
      <c r="AX182" s="49"/>
      <c r="AY182" s="47"/>
      <c r="AZ182" s="50" t="s">
        <v>85</v>
      </c>
      <c r="BA182" s="47" t="s">
        <v>86</v>
      </c>
      <c r="BB182" s="50" t="s">
        <v>87</v>
      </c>
      <c r="BC182" s="50" t="s">
        <v>88</v>
      </c>
      <c r="BD182" s="47">
        <v>2</v>
      </c>
      <c r="BE182" s="47">
        <v>1</v>
      </c>
    </row>
    <row r="183" spans="1:57" x14ac:dyDescent="0.25">
      <c r="A183" s="47" t="str">
        <f>'[1]Prv-järjestys'!B316</f>
        <v>Liljendal</v>
      </c>
      <c r="B183" s="16">
        <f>'[1]Prv-järjestys'!K316</f>
        <v>367.63</v>
      </c>
      <c r="C183" s="17">
        <f>'[1]Prv-järjestys'!L316</f>
        <v>0</v>
      </c>
      <c r="D183" s="16">
        <f>'[1]Prv-järjestys'!M316</f>
        <v>340</v>
      </c>
      <c r="E183" s="16">
        <f>'[1]Prv-järjestys'!N316</f>
        <v>0</v>
      </c>
      <c r="F183" s="15">
        <f>'[1]Prv-järjestys'!O316</f>
        <v>0</v>
      </c>
      <c r="G183" s="18">
        <f>'[1]Prv-järjestys'!P316</f>
        <v>0</v>
      </c>
      <c r="H183" s="16">
        <f>'[1]Prv-järjestys'!Q316</f>
        <v>0</v>
      </c>
      <c r="I183" s="15">
        <f>'[1]Prv-järjestys'!R316</f>
        <v>1341.47</v>
      </c>
      <c r="J183" s="19">
        <f>'[1]Prv-järjestys'!S316</f>
        <v>2049.1</v>
      </c>
      <c r="K183" s="16">
        <f>'[1]Prv-järjestys'!T316</f>
        <v>2467.7800000000007</v>
      </c>
      <c r="L183" s="17">
        <f>'[1]Prv-järjestys'!U316</f>
        <v>0</v>
      </c>
      <c r="M183" s="16">
        <f>'[1]Prv-järjestys'!V316</f>
        <v>157.55000000000001</v>
      </c>
      <c r="N183" s="17">
        <f>'[1]Prv-järjestys'!W316</f>
        <v>441.92</v>
      </c>
      <c r="O183" s="15">
        <f>'[1]Prv-järjestys'!X316</f>
        <v>0</v>
      </c>
      <c r="P183" s="20">
        <f>'[1]Prv-järjestys'!Y316</f>
        <v>0</v>
      </c>
      <c r="Q183" s="16">
        <f>'[1]Prv-järjestys'!Z316</f>
        <v>0</v>
      </c>
      <c r="R183" s="15">
        <f>'[1]Prv-järjestys'!AA316</f>
        <v>1142.140436651031</v>
      </c>
      <c r="S183" s="19">
        <f>'[1]Prv-järjestys'!AB316</f>
        <v>4209.3904366510324</v>
      </c>
      <c r="T183" s="16">
        <f>'[1]Prv-järjestys'!AE316</f>
        <v>0</v>
      </c>
      <c r="U183" s="17">
        <f>'[1]Prv-järjestys'!AF316</f>
        <v>0</v>
      </c>
      <c r="V183" s="16">
        <f>'[1]Prv-järjestys'!AG316</f>
        <v>0</v>
      </c>
      <c r="W183" s="17">
        <f>'[1]Prv-järjestys'!AH316</f>
        <v>0</v>
      </c>
      <c r="X183" s="15">
        <f>'[1]Prv-järjestys'!AI316</f>
        <v>0</v>
      </c>
      <c r="Y183" s="21">
        <f>'[1]Prv-järjestys'!AJ316</f>
        <v>0</v>
      </c>
      <c r="Z183" s="16">
        <f>'[1]Prv-järjestys'!AK316</f>
        <v>0</v>
      </c>
      <c r="AA183" s="15">
        <f>'[1]Prv-järjestys'!AL316</f>
        <v>0</v>
      </c>
      <c r="AB183" s="19">
        <f>'[1]Prv-järjestys'!AM316</f>
        <v>0</v>
      </c>
      <c r="AC183" s="16">
        <f>'[1]Prv-järjestys'!AN316</f>
        <v>0</v>
      </c>
      <c r="AD183" s="16">
        <f>'[1]Prv-järjestys'!AO316</f>
        <v>0</v>
      </c>
      <c r="AE183" s="16">
        <f>'[1]Prv-järjestys'!AP316</f>
        <v>0</v>
      </c>
      <c r="AF183" s="17">
        <f>'[1]Prv-järjestys'!AQ316</f>
        <v>0</v>
      </c>
      <c r="AG183" s="15">
        <f>'[1]Prv-järjestys'!AR316</f>
        <v>0</v>
      </c>
      <c r="AH183" s="16">
        <f>'[1]Prv-järjestys'!AS316</f>
        <v>0</v>
      </c>
      <c r="AI183" s="16">
        <f>'[1]Prv-järjestys'!AT316</f>
        <v>0</v>
      </c>
      <c r="AJ183" s="15">
        <f>'[1]Prv-järjestys'!AU316</f>
        <v>0</v>
      </c>
      <c r="AK183" s="19">
        <f>'[1]Prv-järjestys'!AV316</f>
        <v>0</v>
      </c>
      <c r="AL183" s="15">
        <f>'[1]Prv-järjestys'!AW316</f>
        <v>2835.4100000000008</v>
      </c>
      <c r="AM183" s="15">
        <f>'[1]Prv-järjestys'!AX316</f>
        <v>0</v>
      </c>
      <c r="AN183" s="15">
        <f>'[1]Prv-järjestys'!AY316</f>
        <v>497.55</v>
      </c>
      <c r="AO183" s="15">
        <f>'[1]Prv-järjestys'!AZ316</f>
        <v>441.92</v>
      </c>
      <c r="AP183" s="15">
        <f>'[1]Prv-järjestys'!BA316</f>
        <v>0</v>
      </c>
      <c r="AQ183" s="15">
        <f>'[1]Prv-järjestys'!BB316</f>
        <v>0</v>
      </c>
      <c r="AR183" s="15">
        <f>'[1]Prv-järjestys'!BC316</f>
        <v>0</v>
      </c>
      <c r="AS183" s="15">
        <f>'[1]Prv-järjestys'!BD316</f>
        <v>2483.6104366510308</v>
      </c>
      <c r="AT183" s="19">
        <f>'[1]Prv-järjestys'!BE316</f>
        <v>6258.4904366510318</v>
      </c>
      <c r="AU183" s="22">
        <f>'[1]Prv-järjestys'!BF316</f>
        <v>0.40257882649241167</v>
      </c>
      <c r="AV183" s="55">
        <f>'[1]Prv-järjestys'!BG316</f>
        <v>15546</v>
      </c>
      <c r="AW183" s="48" t="str">
        <f>'[1]Prv-järjestys'!A316</f>
        <v>000525</v>
      </c>
      <c r="AX183" s="53" t="s">
        <v>77</v>
      </c>
      <c r="AY183" s="47" t="s">
        <v>78</v>
      </c>
      <c r="AZ183" s="50" t="s">
        <v>202</v>
      </c>
      <c r="BA183" s="47" t="s">
        <v>203</v>
      </c>
      <c r="BB183" s="50" t="s">
        <v>206</v>
      </c>
      <c r="BC183" s="50" t="s">
        <v>207</v>
      </c>
      <c r="BD183" s="47">
        <v>1</v>
      </c>
      <c r="BE183" s="47">
        <v>2</v>
      </c>
    </row>
    <row r="184" spans="1:57" x14ac:dyDescent="0.25">
      <c r="A184" s="47" t="str">
        <f>'[1]Prv-järjestys'!B138</f>
        <v>Liminka</v>
      </c>
      <c r="B184" s="16">
        <f>'[1]Prv-järjestys'!K138</f>
        <v>2311.6</v>
      </c>
      <c r="C184" s="17">
        <f>'[1]Prv-järjestys'!L138</f>
        <v>0</v>
      </c>
      <c r="D184" s="16">
        <f>'[1]Prv-järjestys'!M138</f>
        <v>0</v>
      </c>
      <c r="E184" s="16">
        <f>'[1]Prv-järjestys'!N138</f>
        <v>115</v>
      </c>
      <c r="F184" s="15">
        <f>'[1]Prv-järjestys'!O138</f>
        <v>1966</v>
      </c>
      <c r="G184" s="18">
        <f>'[1]Prv-järjestys'!P138</f>
        <v>880</v>
      </c>
      <c r="H184" s="16">
        <f>'[1]Prv-järjestys'!Q138</f>
        <v>85</v>
      </c>
      <c r="I184" s="15">
        <f>'[1]Prv-järjestys'!R138</f>
        <v>3618.7</v>
      </c>
      <c r="J184" s="19">
        <f>'[1]Prv-järjestys'!S138</f>
        <v>8976.2999999999993</v>
      </c>
      <c r="K184" s="16">
        <f>'[1]Prv-järjestys'!T138</f>
        <v>22536.540000000008</v>
      </c>
      <c r="L184" s="17">
        <f>'[1]Prv-järjestys'!U138</f>
        <v>85.36</v>
      </c>
      <c r="M184" s="16">
        <f>'[1]Prv-järjestys'!V138</f>
        <v>0</v>
      </c>
      <c r="N184" s="17">
        <f>'[1]Prv-järjestys'!W138</f>
        <v>288.70999999999998</v>
      </c>
      <c r="O184" s="15">
        <f>'[1]Prv-järjestys'!X138</f>
        <v>131.4</v>
      </c>
      <c r="P184" s="20">
        <f>'[1]Prv-järjestys'!Y138</f>
        <v>443.2</v>
      </c>
      <c r="Q184" s="16">
        <f>'[1]Prv-järjestys'!Z138</f>
        <v>68.849999999999994</v>
      </c>
      <c r="R184" s="15">
        <f>'[1]Prv-järjestys'!AA138</f>
        <v>5019.2758318743299</v>
      </c>
      <c r="S184" s="19">
        <f>'[1]Prv-järjestys'!AB138</f>
        <v>28573.335831874338</v>
      </c>
      <c r="T184" s="16">
        <f>'[1]Prv-järjestys'!AE138</f>
        <v>7000</v>
      </c>
      <c r="U184" s="17">
        <f>'[1]Prv-järjestys'!AF138</f>
        <v>0</v>
      </c>
      <c r="V184" s="16">
        <f>'[1]Prv-järjestys'!AG138</f>
        <v>0</v>
      </c>
      <c r="W184" s="17">
        <f>'[1]Prv-järjestys'!AH138</f>
        <v>2900</v>
      </c>
      <c r="X184" s="15">
        <f>'[1]Prv-järjestys'!AI138</f>
        <v>2400</v>
      </c>
      <c r="Y184" s="21">
        <f>'[1]Prv-järjestys'!AJ138</f>
        <v>5200</v>
      </c>
      <c r="Z184" s="16">
        <f>'[1]Prv-järjestys'!AK138</f>
        <v>2100</v>
      </c>
      <c r="AA184" s="15">
        <f>'[1]Prv-järjestys'!AL138</f>
        <v>6000</v>
      </c>
      <c r="AB184" s="19">
        <f>'[1]Prv-järjestys'!AM138</f>
        <v>25600</v>
      </c>
      <c r="AC184" s="16">
        <f>'[1]Prv-järjestys'!AN138</f>
        <v>0</v>
      </c>
      <c r="AD184" s="16">
        <f>'[1]Prv-järjestys'!AO138</f>
        <v>0</v>
      </c>
      <c r="AE184" s="16">
        <f>'[1]Prv-järjestys'!AP138</f>
        <v>0</v>
      </c>
      <c r="AF184" s="17">
        <f>'[1]Prv-järjestys'!AQ138</f>
        <v>0</v>
      </c>
      <c r="AG184" s="15">
        <f>'[1]Prv-järjestys'!AR138</f>
        <v>0</v>
      </c>
      <c r="AH184" s="16">
        <f>'[1]Prv-järjestys'!AS138</f>
        <v>0</v>
      </c>
      <c r="AI184" s="16">
        <f>'[1]Prv-järjestys'!AT138</f>
        <v>0</v>
      </c>
      <c r="AJ184" s="15">
        <f>'[1]Prv-järjestys'!AU138</f>
        <v>0</v>
      </c>
      <c r="AK184" s="19">
        <f>'[1]Prv-järjestys'!AV138</f>
        <v>0</v>
      </c>
      <c r="AL184" s="15">
        <f>'[1]Prv-järjestys'!AW138</f>
        <v>31848.140000000007</v>
      </c>
      <c r="AM184" s="15">
        <f>'[1]Prv-järjestys'!AX138</f>
        <v>85.36</v>
      </c>
      <c r="AN184" s="15">
        <f>'[1]Prv-järjestys'!AY138</f>
        <v>0</v>
      </c>
      <c r="AO184" s="15">
        <f>'[1]Prv-järjestys'!AZ138</f>
        <v>3303.71</v>
      </c>
      <c r="AP184" s="15">
        <f>'[1]Prv-järjestys'!BA138</f>
        <v>4497.3999999999996</v>
      </c>
      <c r="AQ184" s="15">
        <f>'[1]Prv-järjestys'!BB138</f>
        <v>6523.2</v>
      </c>
      <c r="AR184" s="15">
        <f>'[1]Prv-järjestys'!BC138</f>
        <v>2253.85</v>
      </c>
      <c r="AS184" s="15">
        <f>'[1]Prv-järjestys'!BD138</f>
        <v>14637.97583187433</v>
      </c>
      <c r="AT184" s="19">
        <f>'[1]Prv-järjestys'!BE138</f>
        <v>63149.63583187433</v>
      </c>
      <c r="AU184" s="22">
        <f>'[1]Prv-järjestys'!BF138</f>
        <v>8.540659430872914</v>
      </c>
      <c r="AV184" s="55">
        <f>'[1]Prv-järjestys'!BG138</f>
        <v>7394</v>
      </c>
      <c r="AW184" s="48" t="str">
        <f>'[1]Prv-järjestys'!A138</f>
        <v>000231</v>
      </c>
      <c r="AX184" s="49"/>
      <c r="AY184" s="47"/>
      <c r="AZ184" s="50" t="s">
        <v>121</v>
      </c>
      <c r="BA184" s="47" t="s">
        <v>122</v>
      </c>
      <c r="BB184" s="50" t="s">
        <v>127</v>
      </c>
      <c r="BC184" s="50" t="s">
        <v>128</v>
      </c>
      <c r="BD184" s="47">
        <v>2</v>
      </c>
      <c r="BE184" s="47">
        <v>1</v>
      </c>
    </row>
    <row r="185" spans="1:57" x14ac:dyDescent="0.25">
      <c r="A185" s="47" t="str">
        <f>'[1]Prv-järjestys'!B226</f>
        <v>Liperi</v>
      </c>
      <c r="B185" s="16">
        <f>'[1]Prv-järjestys'!K226</f>
        <v>6753.23</v>
      </c>
      <c r="C185" s="17">
        <f>'[1]Prv-järjestys'!L226</f>
        <v>420</v>
      </c>
      <c r="D185" s="16">
        <f>'[1]Prv-järjestys'!M226</f>
        <v>0</v>
      </c>
      <c r="E185" s="16">
        <f>'[1]Prv-järjestys'!N226</f>
        <v>740</v>
      </c>
      <c r="F185" s="15">
        <f>'[1]Prv-järjestys'!O226</f>
        <v>7921.5</v>
      </c>
      <c r="G185" s="18">
        <f>'[1]Prv-järjestys'!P226</f>
        <v>435</v>
      </c>
      <c r="H185" s="16">
        <f>'[1]Prv-järjestys'!Q226</f>
        <v>564.6</v>
      </c>
      <c r="I185" s="15">
        <f>'[1]Prv-järjestys'!R226</f>
        <v>6479</v>
      </c>
      <c r="J185" s="19">
        <f>'[1]Prv-järjestys'!S226</f>
        <v>23313.329999999998</v>
      </c>
      <c r="K185" s="16">
        <f>'[1]Prv-järjestys'!T226</f>
        <v>5915.5800000000008</v>
      </c>
      <c r="L185" s="17">
        <f>'[1]Prv-järjestys'!U226</f>
        <v>331.25</v>
      </c>
      <c r="M185" s="16">
        <f>'[1]Prv-järjestys'!V226</f>
        <v>0</v>
      </c>
      <c r="N185" s="17">
        <f>'[1]Prv-järjestys'!W226</f>
        <v>1982.64</v>
      </c>
      <c r="O185" s="15">
        <f>'[1]Prv-järjestys'!X226</f>
        <v>6715.15</v>
      </c>
      <c r="P185" s="20">
        <f>'[1]Prv-järjestys'!Y226</f>
        <v>95.7</v>
      </c>
      <c r="Q185" s="16">
        <f>'[1]Prv-järjestys'!Z226</f>
        <v>167.15</v>
      </c>
      <c r="R185" s="15">
        <f>'[1]Prv-järjestys'!AA226</f>
        <v>4382.0920420076409</v>
      </c>
      <c r="S185" s="19">
        <f>'[1]Prv-järjestys'!AB226</f>
        <v>19589.562042007641</v>
      </c>
      <c r="T185" s="16">
        <f>'[1]Prv-järjestys'!AE226</f>
        <v>4000</v>
      </c>
      <c r="U185" s="17">
        <f>'[1]Prv-järjestys'!AF226</f>
        <v>0</v>
      </c>
      <c r="V185" s="16">
        <f>'[1]Prv-järjestys'!AG226</f>
        <v>0</v>
      </c>
      <c r="W185" s="17">
        <f>'[1]Prv-järjestys'!AH226</f>
        <v>4000</v>
      </c>
      <c r="X185" s="15">
        <f>'[1]Prv-järjestys'!AI226</f>
        <v>4000</v>
      </c>
      <c r="Y185" s="21">
        <f>'[1]Prv-järjestys'!AJ226</f>
        <v>0</v>
      </c>
      <c r="Z185" s="16">
        <f>'[1]Prv-järjestys'!AK226</f>
        <v>0</v>
      </c>
      <c r="AA185" s="15">
        <f>'[1]Prv-järjestys'!AL226</f>
        <v>1500</v>
      </c>
      <c r="AB185" s="19">
        <f>'[1]Prv-järjestys'!AM226</f>
        <v>13500</v>
      </c>
      <c r="AC185" s="16">
        <f>'[1]Prv-järjestys'!AN226</f>
        <v>0</v>
      </c>
      <c r="AD185" s="16">
        <f>'[1]Prv-järjestys'!AO226</f>
        <v>0</v>
      </c>
      <c r="AE185" s="16">
        <f>'[1]Prv-järjestys'!AP226</f>
        <v>0</v>
      </c>
      <c r="AF185" s="17">
        <f>'[1]Prv-järjestys'!AQ226</f>
        <v>0</v>
      </c>
      <c r="AG185" s="15">
        <f>'[1]Prv-järjestys'!AR226</f>
        <v>0</v>
      </c>
      <c r="AH185" s="16">
        <f>'[1]Prv-järjestys'!AS226</f>
        <v>0</v>
      </c>
      <c r="AI185" s="16">
        <f>'[1]Prv-järjestys'!AT226</f>
        <v>0</v>
      </c>
      <c r="AJ185" s="15">
        <f>'[1]Prv-järjestys'!AU226</f>
        <v>0</v>
      </c>
      <c r="AK185" s="19">
        <f>'[1]Prv-järjestys'!AV226</f>
        <v>0</v>
      </c>
      <c r="AL185" s="15">
        <f>'[1]Prv-järjestys'!AW226</f>
        <v>16668.810000000001</v>
      </c>
      <c r="AM185" s="15">
        <f>'[1]Prv-järjestys'!AX226</f>
        <v>751.25</v>
      </c>
      <c r="AN185" s="15">
        <f>'[1]Prv-järjestys'!AY226</f>
        <v>0</v>
      </c>
      <c r="AO185" s="15">
        <f>'[1]Prv-järjestys'!AZ226</f>
        <v>6722.64</v>
      </c>
      <c r="AP185" s="15">
        <f>'[1]Prv-järjestys'!BA226</f>
        <v>18636.650000000001</v>
      </c>
      <c r="AQ185" s="15">
        <f>'[1]Prv-järjestys'!BB226</f>
        <v>530.70000000000005</v>
      </c>
      <c r="AR185" s="15">
        <f>'[1]Prv-järjestys'!BC226</f>
        <v>731.75</v>
      </c>
      <c r="AS185" s="15">
        <f>'[1]Prv-järjestys'!BD226</f>
        <v>12361.09204200764</v>
      </c>
      <c r="AT185" s="19">
        <f>'[1]Prv-järjestys'!BE226</f>
        <v>56402.892042007647</v>
      </c>
      <c r="AU185" s="22">
        <f>'[1]Prv-järjestys'!BF226</f>
        <v>13.999228603129225</v>
      </c>
      <c r="AV185" s="55">
        <f>'[1]Prv-järjestys'!BG226</f>
        <v>4029</v>
      </c>
      <c r="AW185" s="48" t="str">
        <f>'[1]Prv-järjestys'!A226</f>
        <v>000378</v>
      </c>
      <c r="AX185" s="49"/>
      <c r="AY185" s="47"/>
      <c r="AZ185" s="50" t="s">
        <v>165</v>
      </c>
      <c r="BA185" s="47" t="s">
        <v>166</v>
      </c>
      <c r="BB185" s="50" t="s">
        <v>167</v>
      </c>
      <c r="BC185" s="50" t="s">
        <v>168</v>
      </c>
      <c r="BD185" s="47">
        <v>2</v>
      </c>
      <c r="BE185" s="47">
        <v>1</v>
      </c>
    </row>
    <row r="186" spans="1:57" x14ac:dyDescent="0.25">
      <c r="A186" s="47" t="str">
        <f>'[1]Prv-järjestys'!B13</f>
        <v xml:space="preserve">Lohja </v>
      </c>
      <c r="B186" s="16">
        <f>'[1]Prv-järjestys'!K13</f>
        <v>15923.579999999998</v>
      </c>
      <c r="C186" s="17">
        <f>'[1]Prv-järjestys'!L13</f>
        <v>380</v>
      </c>
      <c r="D186" s="16">
        <f>'[1]Prv-järjestys'!M13</f>
        <v>0</v>
      </c>
      <c r="E186" s="16">
        <f>'[1]Prv-järjestys'!N13</f>
        <v>3542</v>
      </c>
      <c r="F186" s="15">
        <f>'[1]Prv-järjestys'!O13</f>
        <v>9401.25</v>
      </c>
      <c r="G186" s="18">
        <f>'[1]Prv-järjestys'!P13</f>
        <v>4181</v>
      </c>
      <c r="H186" s="16">
        <f>'[1]Prv-järjestys'!Q13</f>
        <v>6024.75</v>
      </c>
      <c r="I186" s="15">
        <f>'[1]Prv-järjestys'!R13</f>
        <v>48326.45</v>
      </c>
      <c r="J186" s="19">
        <f>'[1]Prv-järjestys'!S13</f>
        <v>87779.03</v>
      </c>
      <c r="K186" s="16">
        <f>'[1]Prv-järjestys'!T13</f>
        <v>20287.78</v>
      </c>
      <c r="L186" s="17">
        <f>'[1]Prv-järjestys'!U13</f>
        <v>8698.19</v>
      </c>
      <c r="M186" s="16">
        <f>'[1]Prv-järjestys'!V13</f>
        <v>0</v>
      </c>
      <c r="N186" s="17">
        <f>'[1]Prv-järjestys'!W13</f>
        <v>3373.5</v>
      </c>
      <c r="O186" s="15">
        <f>'[1]Prv-järjestys'!X13</f>
        <v>5248.27</v>
      </c>
      <c r="P186" s="20">
        <f>'[1]Prv-järjestys'!Y13</f>
        <v>438.9</v>
      </c>
      <c r="Q186" s="16">
        <f>'[1]Prv-järjestys'!Z13</f>
        <v>3844.91</v>
      </c>
      <c r="R186" s="15">
        <f>'[1]Prv-järjestys'!AA13</f>
        <v>11992.752657560326</v>
      </c>
      <c r="S186" s="19">
        <f>'[1]Prv-järjestys'!AB13</f>
        <v>53884.302657560329</v>
      </c>
      <c r="T186" s="16">
        <f>'[1]Prv-järjestys'!AE13</f>
        <v>45258.850000000006</v>
      </c>
      <c r="U186" s="17">
        <f>'[1]Prv-järjestys'!AF13</f>
        <v>13854.76</v>
      </c>
      <c r="V186" s="16">
        <f>'[1]Prv-järjestys'!AG13</f>
        <v>923.65</v>
      </c>
      <c r="W186" s="17">
        <f>'[1]Prv-järjestys'!AH13</f>
        <v>9236.5</v>
      </c>
      <c r="X186" s="15">
        <f>'[1]Prv-järjestys'!AI13</f>
        <v>13854.76</v>
      </c>
      <c r="Y186" s="21">
        <f>'[1]Prv-järjestys'!AJ13</f>
        <v>2770.95</v>
      </c>
      <c r="Z186" s="16">
        <f>'[1]Prv-järjestys'!AK13</f>
        <v>4618.25</v>
      </c>
      <c r="AA186" s="15">
        <f>'[1]Prv-järjestys'!AL13</f>
        <v>61000</v>
      </c>
      <c r="AB186" s="19">
        <f>'[1]Prv-järjestys'!AM13</f>
        <v>151517.72</v>
      </c>
      <c r="AC186" s="16">
        <f>'[1]Prv-järjestys'!AN13</f>
        <v>0</v>
      </c>
      <c r="AD186" s="16">
        <f>'[1]Prv-järjestys'!AO13</f>
        <v>0</v>
      </c>
      <c r="AE186" s="16">
        <f>'[1]Prv-järjestys'!AP13</f>
        <v>0</v>
      </c>
      <c r="AF186" s="17">
        <f>'[1]Prv-järjestys'!AQ13</f>
        <v>0</v>
      </c>
      <c r="AG186" s="15">
        <f>'[1]Prv-järjestys'!AR13</f>
        <v>0</v>
      </c>
      <c r="AH186" s="16">
        <f>'[1]Prv-järjestys'!AS13</f>
        <v>0</v>
      </c>
      <c r="AI186" s="16">
        <f>'[1]Prv-järjestys'!AT13</f>
        <v>0</v>
      </c>
      <c r="AJ186" s="15">
        <f>'[1]Prv-järjestys'!AU13</f>
        <v>0</v>
      </c>
      <c r="AK186" s="19">
        <f>'[1]Prv-järjestys'!AV13</f>
        <v>0</v>
      </c>
      <c r="AL186" s="15">
        <f>'[1]Prv-järjestys'!AW13</f>
        <v>81470.210000000006</v>
      </c>
      <c r="AM186" s="15">
        <f>'[1]Prv-järjestys'!AX13</f>
        <v>22932.95</v>
      </c>
      <c r="AN186" s="15">
        <f>'[1]Prv-järjestys'!AY13</f>
        <v>923.65</v>
      </c>
      <c r="AO186" s="15">
        <f>'[1]Prv-järjestys'!AZ13</f>
        <v>16152</v>
      </c>
      <c r="AP186" s="15">
        <f>'[1]Prv-järjestys'!BA13</f>
        <v>28504.28</v>
      </c>
      <c r="AQ186" s="15">
        <f>'[1]Prv-järjestys'!BB13</f>
        <v>7390.8499999999995</v>
      </c>
      <c r="AR186" s="15">
        <f>'[1]Prv-järjestys'!BC13</f>
        <v>14487.91</v>
      </c>
      <c r="AS186" s="15">
        <f>'[1]Prv-järjestys'!BD13</f>
        <v>121319.20265756032</v>
      </c>
      <c r="AT186" s="19">
        <f>'[1]Prv-järjestys'!BE13</f>
        <v>293181.05265756033</v>
      </c>
      <c r="AU186" s="22">
        <f>'[1]Prv-järjestys'!BF13</f>
        <v>476.71715879278105</v>
      </c>
      <c r="AV186" s="55">
        <f>'[1]Prv-järjestys'!BG13</f>
        <v>615</v>
      </c>
      <c r="AW186" s="48" t="str">
        <f>'[1]Prv-järjestys'!A13</f>
        <v>000016</v>
      </c>
      <c r="AX186" s="49"/>
      <c r="AY186" s="47"/>
      <c r="AZ186" s="50" t="s">
        <v>60</v>
      </c>
      <c r="BA186" s="47" t="s">
        <v>61</v>
      </c>
      <c r="BB186" s="50" t="s">
        <v>67</v>
      </c>
      <c r="BC186" s="50" t="s">
        <v>79</v>
      </c>
      <c r="BD186" s="47">
        <v>1</v>
      </c>
      <c r="BE186" s="47">
        <v>1</v>
      </c>
    </row>
    <row r="187" spans="1:57" x14ac:dyDescent="0.25">
      <c r="A187" s="47" t="str">
        <f>'[1]Prv-järjestys'!B139</f>
        <v>Lohtaja</v>
      </c>
      <c r="B187" s="16">
        <f>'[1]Prv-järjestys'!K139</f>
        <v>972.79</v>
      </c>
      <c r="C187" s="17">
        <f>'[1]Prv-järjestys'!L139</f>
        <v>5905.94</v>
      </c>
      <c r="D187" s="16">
        <f>'[1]Prv-järjestys'!M139</f>
        <v>0</v>
      </c>
      <c r="E187" s="16">
        <f>'[1]Prv-järjestys'!N139</f>
        <v>190</v>
      </c>
      <c r="F187" s="15">
        <f>'[1]Prv-järjestys'!O139</f>
        <v>7630.64</v>
      </c>
      <c r="G187" s="18">
        <f>'[1]Prv-järjestys'!P139</f>
        <v>80</v>
      </c>
      <c r="H187" s="16">
        <f>'[1]Prv-järjestys'!Q139</f>
        <v>480</v>
      </c>
      <c r="I187" s="15">
        <f>'[1]Prv-järjestys'!R139</f>
        <v>2574</v>
      </c>
      <c r="J187" s="19">
        <f>'[1]Prv-järjestys'!S139</f>
        <v>17833.37</v>
      </c>
      <c r="K187" s="16">
        <f>'[1]Prv-järjestys'!T139</f>
        <v>1940.02</v>
      </c>
      <c r="L187" s="17">
        <f>'[1]Prv-järjestys'!U139</f>
        <v>4430.24</v>
      </c>
      <c r="M187" s="16">
        <f>'[1]Prv-järjestys'!V139</f>
        <v>0</v>
      </c>
      <c r="N187" s="17">
        <f>'[1]Prv-järjestys'!W139</f>
        <v>109.05</v>
      </c>
      <c r="O187" s="15">
        <f>'[1]Prv-järjestys'!X139</f>
        <v>913.5</v>
      </c>
      <c r="P187" s="20">
        <f>'[1]Prv-järjestys'!Y139</f>
        <v>185.14</v>
      </c>
      <c r="Q187" s="16">
        <f>'[1]Prv-järjestys'!Z139</f>
        <v>0</v>
      </c>
      <c r="R187" s="15">
        <f>'[1]Prv-järjestys'!AA139</f>
        <v>4677.3292286330343</v>
      </c>
      <c r="S187" s="19">
        <f>'[1]Prv-järjestys'!AB139</f>
        <v>12255.279228633035</v>
      </c>
      <c r="T187" s="16">
        <f>'[1]Prv-järjestys'!AE139</f>
        <v>1210</v>
      </c>
      <c r="U187" s="17">
        <f>'[1]Prv-järjestys'!AF139</f>
        <v>7578</v>
      </c>
      <c r="V187" s="16">
        <f>'[1]Prv-järjestys'!AG139</f>
        <v>0</v>
      </c>
      <c r="W187" s="17">
        <f>'[1]Prv-järjestys'!AH139</f>
        <v>239</v>
      </c>
      <c r="X187" s="15">
        <f>'[1]Prv-järjestys'!AI139</f>
        <v>0</v>
      </c>
      <c r="Y187" s="21">
        <f>'[1]Prv-järjestys'!AJ139</f>
        <v>0</v>
      </c>
      <c r="Z187" s="16">
        <f>'[1]Prv-järjestys'!AK139</f>
        <v>172</v>
      </c>
      <c r="AA187" s="15">
        <f>'[1]Prv-järjestys'!AL139</f>
        <v>0</v>
      </c>
      <c r="AB187" s="19">
        <f>'[1]Prv-järjestys'!AM139</f>
        <v>9199</v>
      </c>
      <c r="AC187" s="16">
        <f>'[1]Prv-järjestys'!AN139</f>
        <v>0</v>
      </c>
      <c r="AD187" s="16">
        <f>'[1]Prv-järjestys'!AO139</f>
        <v>0</v>
      </c>
      <c r="AE187" s="16">
        <f>'[1]Prv-järjestys'!AP139</f>
        <v>0</v>
      </c>
      <c r="AF187" s="17">
        <f>'[1]Prv-järjestys'!AQ139</f>
        <v>0</v>
      </c>
      <c r="AG187" s="15">
        <f>'[1]Prv-järjestys'!AR139</f>
        <v>0</v>
      </c>
      <c r="AH187" s="16">
        <f>'[1]Prv-järjestys'!AS139</f>
        <v>0</v>
      </c>
      <c r="AI187" s="16">
        <f>'[1]Prv-järjestys'!AT139</f>
        <v>0</v>
      </c>
      <c r="AJ187" s="15">
        <f>'[1]Prv-järjestys'!AU139</f>
        <v>0</v>
      </c>
      <c r="AK187" s="19">
        <f>'[1]Prv-järjestys'!AV139</f>
        <v>0</v>
      </c>
      <c r="AL187" s="15">
        <f>'[1]Prv-järjestys'!AW139</f>
        <v>4122.8099999999995</v>
      </c>
      <c r="AM187" s="15">
        <f>'[1]Prv-järjestys'!AX139</f>
        <v>17914.18</v>
      </c>
      <c r="AN187" s="15">
        <f>'[1]Prv-järjestys'!AY139</f>
        <v>0</v>
      </c>
      <c r="AO187" s="15">
        <f>'[1]Prv-järjestys'!AZ139</f>
        <v>538.04999999999995</v>
      </c>
      <c r="AP187" s="15">
        <f>'[1]Prv-järjestys'!BA139</f>
        <v>8544.14</v>
      </c>
      <c r="AQ187" s="15">
        <f>'[1]Prv-järjestys'!BB139</f>
        <v>265.14</v>
      </c>
      <c r="AR187" s="15">
        <f>'[1]Prv-järjestys'!BC139</f>
        <v>652</v>
      </c>
      <c r="AS187" s="15">
        <f>'[1]Prv-järjestys'!BD139</f>
        <v>7251.3292286330343</v>
      </c>
      <c r="AT187" s="19">
        <f>'[1]Prv-järjestys'!BE139</f>
        <v>39287.649228633032</v>
      </c>
      <c r="AU187" s="22">
        <f>'[1]Prv-järjestys'!BF139</f>
        <v>2.1970500631155927</v>
      </c>
      <c r="AV187" s="55">
        <f>'[1]Prv-järjestys'!BG139</f>
        <v>17882</v>
      </c>
      <c r="AW187" s="48" t="str">
        <f>'[1]Prv-järjestys'!A139</f>
        <v>000232</v>
      </c>
      <c r="AX187" s="49" t="s">
        <v>138</v>
      </c>
      <c r="AY187" s="47" t="s">
        <v>139</v>
      </c>
      <c r="AZ187" s="50" t="s">
        <v>121</v>
      </c>
      <c r="BA187" s="47" t="s">
        <v>122</v>
      </c>
      <c r="BB187" s="50" t="s">
        <v>129</v>
      </c>
      <c r="BC187" s="50" t="s">
        <v>130</v>
      </c>
      <c r="BD187" s="47">
        <v>1</v>
      </c>
      <c r="BE187" s="47">
        <v>2</v>
      </c>
    </row>
    <row r="188" spans="1:57" x14ac:dyDescent="0.25">
      <c r="A188" s="47" t="str">
        <f>'[1]Prv-järjestys'!B364</f>
        <v>Loimaan seurakunta</v>
      </c>
      <c r="B188" s="16">
        <f>'[1]Prv-järjestys'!K364</f>
        <v>11619.04</v>
      </c>
      <c r="C188" s="17">
        <f>'[1]Prv-järjestys'!L364</f>
        <v>9200.5499999999993</v>
      </c>
      <c r="D188" s="16">
        <f>'[1]Prv-järjestys'!M364</f>
        <v>0</v>
      </c>
      <c r="E188" s="16">
        <f>'[1]Prv-järjestys'!N364</f>
        <v>1273</v>
      </c>
      <c r="F188" s="15">
        <f>'[1]Prv-järjestys'!O364</f>
        <v>3362.3</v>
      </c>
      <c r="G188" s="18">
        <f>'[1]Prv-järjestys'!P364</f>
        <v>2450</v>
      </c>
      <c r="H188" s="16">
        <f>'[1]Prv-järjestys'!Q364</f>
        <v>2170</v>
      </c>
      <c r="I188" s="15">
        <f>'[1]Prv-järjestys'!R364</f>
        <v>18618.04</v>
      </c>
      <c r="J188" s="19">
        <f>'[1]Prv-järjestys'!S364</f>
        <v>48692.93</v>
      </c>
      <c r="K188" s="16">
        <f>'[1]Prv-järjestys'!T364</f>
        <v>15418.560000000003</v>
      </c>
      <c r="L188" s="17">
        <f>'[1]Prv-järjestys'!U364</f>
        <v>8336.8799999999992</v>
      </c>
      <c r="M188" s="16">
        <f>'[1]Prv-järjestys'!V364</f>
        <v>0</v>
      </c>
      <c r="N188" s="17">
        <f>'[1]Prv-järjestys'!W364</f>
        <v>745.1</v>
      </c>
      <c r="O188" s="15">
        <f>'[1]Prv-järjestys'!X364</f>
        <v>2302.46</v>
      </c>
      <c r="P188" s="20">
        <f>'[1]Prv-järjestys'!Y364</f>
        <v>1717.95</v>
      </c>
      <c r="Q188" s="16">
        <f>'[1]Prv-järjestys'!Z364</f>
        <v>677.8</v>
      </c>
      <c r="R188" s="15">
        <f>'[1]Prv-järjestys'!AA364</f>
        <v>6959.4125580988712</v>
      </c>
      <c r="S188" s="19">
        <f>'[1]Prv-järjestys'!AB364</f>
        <v>36158.162558098869</v>
      </c>
      <c r="T188" s="16">
        <f>'[1]Prv-järjestys'!AE364</f>
        <v>33324.800000000003</v>
      </c>
      <c r="U188" s="17">
        <f>'[1]Prv-järjestys'!AF364</f>
        <v>6061.2</v>
      </c>
      <c r="V188" s="16">
        <f>'[1]Prv-järjestys'!AG364</f>
        <v>0</v>
      </c>
      <c r="W188" s="17">
        <f>'[1]Prv-järjestys'!AH364</f>
        <v>2400</v>
      </c>
      <c r="X188" s="15">
        <f>'[1]Prv-järjestys'!AI364</f>
        <v>3352.8</v>
      </c>
      <c r="Y188" s="21">
        <f>'[1]Prv-järjestys'!AJ364</f>
        <v>0</v>
      </c>
      <c r="Z188" s="16">
        <f>'[1]Prv-järjestys'!AK364</f>
        <v>0</v>
      </c>
      <c r="AA188" s="15">
        <f>'[1]Prv-järjestys'!AL364</f>
        <v>8500</v>
      </c>
      <c r="AB188" s="19">
        <f>'[1]Prv-järjestys'!AM364</f>
        <v>53638.8</v>
      </c>
      <c r="AC188" s="16">
        <f>'[1]Prv-järjestys'!AN364</f>
        <v>0</v>
      </c>
      <c r="AD188" s="16">
        <f>'[1]Prv-järjestys'!AO364</f>
        <v>0</v>
      </c>
      <c r="AE188" s="16">
        <f>'[1]Prv-järjestys'!AP364</f>
        <v>0</v>
      </c>
      <c r="AF188" s="17">
        <f>'[1]Prv-järjestys'!AQ364</f>
        <v>0</v>
      </c>
      <c r="AG188" s="15">
        <f>'[1]Prv-järjestys'!AR364</f>
        <v>0</v>
      </c>
      <c r="AH188" s="16">
        <f>'[1]Prv-järjestys'!AS364</f>
        <v>0</v>
      </c>
      <c r="AI188" s="16">
        <f>'[1]Prv-järjestys'!AT364</f>
        <v>0</v>
      </c>
      <c r="AJ188" s="15">
        <f>'[1]Prv-järjestys'!AU364</f>
        <v>0</v>
      </c>
      <c r="AK188" s="19">
        <f>'[1]Prv-järjestys'!AV364</f>
        <v>0</v>
      </c>
      <c r="AL188" s="15">
        <f>'[1]Prv-järjestys'!AW364</f>
        <v>60362.400000000009</v>
      </c>
      <c r="AM188" s="15">
        <f>'[1]Prv-järjestys'!AX364</f>
        <v>23598.63</v>
      </c>
      <c r="AN188" s="15">
        <f>'[1]Prv-järjestys'!AY364</f>
        <v>0</v>
      </c>
      <c r="AO188" s="15">
        <f>'[1]Prv-järjestys'!AZ364</f>
        <v>4418.1000000000004</v>
      </c>
      <c r="AP188" s="15">
        <f>'[1]Prv-järjestys'!BA364</f>
        <v>9017.5600000000013</v>
      </c>
      <c r="AQ188" s="15">
        <f>'[1]Prv-järjestys'!BB364</f>
        <v>4167.95</v>
      </c>
      <c r="AR188" s="15">
        <f>'[1]Prv-järjestys'!BC364</f>
        <v>2847.8</v>
      </c>
      <c r="AS188" s="15">
        <f>'[1]Prv-järjestys'!BD364</f>
        <v>34077.45255809887</v>
      </c>
      <c r="AT188" s="19">
        <f>'[1]Prv-järjestys'!BE364</f>
        <v>138489.89255809889</v>
      </c>
      <c r="AU188" s="22">
        <f>'[1]Prv-järjestys'!BF364</f>
        <v>72.507797150837121</v>
      </c>
      <c r="AV188" s="55">
        <f>'[1]Prv-järjestys'!BG364</f>
        <v>1910</v>
      </c>
      <c r="AW188" s="48" t="str">
        <f>'[1]Prv-järjestys'!A364</f>
        <v>000607</v>
      </c>
      <c r="AX188" s="49"/>
      <c r="AY188" s="47"/>
      <c r="AZ188" s="50" t="s">
        <v>85</v>
      </c>
      <c r="BA188" s="47" t="s">
        <v>86</v>
      </c>
      <c r="BB188" s="50" t="s">
        <v>93</v>
      </c>
      <c r="BC188" s="50" t="s">
        <v>94</v>
      </c>
      <c r="BD188" s="47">
        <v>1</v>
      </c>
      <c r="BE188" s="47">
        <v>1</v>
      </c>
    </row>
    <row r="189" spans="1:57" x14ac:dyDescent="0.25">
      <c r="A189" s="47" t="str">
        <f>'[1]Prv-järjestys'!B98</f>
        <v>Loppi</v>
      </c>
      <c r="B189" s="16">
        <f>'[1]Prv-järjestys'!K98</f>
        <v>1780.42</v>
      </c>
      <c r="C189" s="17">
        <f>'[1]Prv-järjestys'!L98</f>
        <v>360</v>
      </c>
      <c r="D189" s="16">
        <f>'[1]Prv-järjestys'!M98</f>
        <v>0</v>
      </c>
      <c r="E189" s="16">
        <f>'[1]Prv-järjestys'!N98</f>
        <v>325</v>
      </c>
      <c r="F189" s="15">
        <f>'[1]Prv-järjestys'!O98</f>
        <v>740</v>
      </c>
      <c r="G189" s="18">
        <f>'[1]Prv-järjestys'!P98</f>
        <v>120</v>
      </c>
      <c r="H189" s="16">
        <f>'[1]Prv-järjestys'!Q98</f>
        <v>910</v>
      </c>
      <c r="I189" s="15">
        <f>'[1]Prv-järjestys'!R98</f>
        <v>8774</v>
      </c>
      <c r="J189" s="19">
        <f>'[1]Prv-järjestys'!S98</f>
        <v>13009.42</v>
      </c>
      <c r="K189" s="16">
        <f>'[1]Prv-järjestys'!T98</f>
        <v>5136.7100000000019</v>
      </c>
      <c r="L189" s="17">
        <f>'[1]Prv-järjestys'!U98</f>
        <v>594.95000000000005</v>
      </c>
      <c r="M189" s="16">
        <f>'[1]Prv-järjestys'!V98</f>
        <v>0</v>
      </c>
      <c r="N189" s="17">
        <f>'[1]Prv-järjestys'!W98</f>
        <v>1750.85</v>
      </c>
      <c r="O189" s="15">
        <f>'[1]Prv-järjestys'!X98</f>
        <v>1975.1</v>
      </c>
      <c r="P189" s="20">
        <f>'[1]Prv-järjestys'!Y98</f>
        <v>333.2</v>
      </c>
      <c r="Q189" s="16">
        <f>'[1]Prv-järjestys'!Z98</f>
        <v>255.5</v>
      </c>
      <c r="R189" s="15">
        <f>'[1]Prv-järjestys'!AA98</f>
        <v>5060.5979721787171</v>
      </c>
      <c r="S189" s="19">
        <f>'[1]Prv-järjestys'!AB98</f>
        <v>15106.90797217872</v>
      </c>
      <c r="T189" s="16">
        <f>'[1]Prv-järjestys'!AE98</f>
        <v>25000</v>
      </c>
      <c r="U189" s="17">
        <f>'[1]Prv-järjestys'!AF98</f>
        <v>0</v>
      </c>
      <c r="V189" s="16">
        <f>'[1]Prv-järjestys'!AG98</f>
        <v>0</v>
      </c>
      <c r="W189" s="17">
        <f>'[1]Prv-järjestys'!AH98</f>
        <v>3000</v>
      </c>
      <c r="X189" s="15">
        <f>'[1]Prv-järjestys'!AI98</f>
        <v>3000</v>
      </c>
      <c r="Y189" s="21">
        <f>'[1]Prv-järjestys'!AJ98</f>
        <v>1000</v>
      </c>
      <c r="Z189" s="16">
        <f>'[1]Prv-järjestys'!AK98</f>
        <v>3000</v>
      </c>
      <c r="AA189" s="15">
        <f>'[1]Prv-järjestys'!AL98</f>
        <v>3000</v>
      </c>
      <c r="AB189" s="19">
        <f>'[1]Prv-järjestys'!AM98</f>
        <v>38000</v>
      </c>
      <c r="AC189" s="16">
        <f>'[1]Prv-järjestys'!AN98</f>
        <v>0</v>
      </c>
      <c r="AD189" s="16">
        <f>'[1]Prv-järjestys'!AO98</f>
        <v>0</v>
      </c>
      <c r="AE189" s="16">
        <f>'[1]Prv-järjestys'!AP98</f>
        <v>0</v>
      </c>
      <c r="AF189" s="17">
        <f>'[1]Prv-järjestys'!AQ98</f>
        <v>0</v>
      </c>
      <c r="AG189" s="15">
        <f>'[1]Prv-järjestys'!AR98</f>
        <v>0</v>
      </c>
      <c r="AH189" s="16">
        <f>'[1]Prv-järjestys'!AS98</f>
        <v>0</v>
      </c>
      <c r="AI189" s="16">
        <f>'[1]Prv-järjestys'!AT98</f>
        <v>0</v>
      </c>
      <c r="AJ189" s="15">
        <f>'[1]Prv-järjestys'!AU98</f>
        <v>0</v>
      </c>
      <c r="AK189" s="19">
        <f>'[1]Prv-järjestys'!AV98</f>
        <v>0</v>
      </c>
      <c r="AL189" s="15">
        <f>'[1]Prv-järjestys'!AW98</f>
        <v>31917.13</v>
      </c>
      <c r="AM189" s="15">
        <f>'[1]Prv-järjestys'!AX98</f>
        <v>954.95</v>
      </c>
      <c r="AN189" s="15">
        <f>'[1]Prv-järjestys'!AY98</f>
        <v>0</v>
      </c>
      <c r="AO189" s="15">
        <f>'[1]Prv-järjestys'!AZ98</f>
        <v>5075.8500000000004</v>
      </c>
      <c r="AP189" s="15">
        <f>'[1]Prv-järjestys'!BA98</f>
        <v>5715.1</v>
      </c>
      <c r="AQ189" s="15">
        <f>'[1]Prv-järjestys'!BB98</f>
        <v>1453.2</v>
      </c>
      <c r="AR189" s="15">
        <f>'[1]Prv-järjestys'!BC98</f>
        <v>4165.5</v>
      </c>
      <c r="AS189" s="15">
        <f>'[1]Prv-järjestys'!BD98</f>
        <v>16834.597972178715</v>
      </c>
      <c r="AT189" s="19">
        <f>'[1]Prv-järjestys'!BE98</f>
        <v>66116.327972178711</v>
      </c>
      <c r="AU189" s="22">
        <f>'[1]Prv-järjestys'!BF98</f>
        <v>10.086396334428484</v>
      </c>
      <c r="AV189" s="55">
        <f>'[1]Prv-järjestys'!BG98</f>
        <v>6555</v>
      </c>
      <c r="AW189" s="48" t="str">
        <f>'[1]Prv-järjestys'!A98</f>
        <v>000166</v>
      </c>
      <c r="AX189" s="49"/>
      <c r="AY189" s="47"/>
      <c r="AZ189" s="50" t="s">
        <v>80</v>
      </c>
      <c r="BA189" s="47" t="s">
        <v>81</v>
      </c>
      <c r="BB189" s="50" t="s">
        <v>111</v>
      </c>
      <c r="BC189" s="50" t="s">
        <v>112</v>
      </c>
      <c r="BD189" s="47">
        <v>2</v>
      </c>
      <c r="BE189" s="47">
        <v>1</v>
      </c>
    </row>
    <row r="190" spans="1:57" x14ac:dyDescent="0.25">
      <c r="A190" s="47" t="str">
        <f>'[1]Prv-järjestys'!B14</f>
        <v>Loviisan suom.srk.</v>
      </c>
      <c r="B190" s="16">
        <f>'[1]Prv-järjestys'!K14</f>
        <v>610.28</v>
      </c>
      <c r="C190" s="17">
        <f>'[1]Prv-järjestys'!L14</f>
        <v>1124</v>
      </c>
      <c r="D190" s="16">
        <f>'[1]Prv-järjestys'!M14</f>
        <v>0</v>
      </c>
      <c r="E190" s="16">
        <f>'[1]Prv-järjestys'!N14</f>
        <v>310</v>
      </c>
      <c r="F190" s="15">
        <f>'[1]Prv-järjestys'!O14</f>
        <v>351</v>
      </c>
      <c r="G190" s="18">
        <f>'[1]Prv-järjestys'!P14</f>
        <v>0</v>
      </c>
      <c r="H190" s="16">
        <f>'[1]Prv-järjestys'!Q14</f>
        <v>900</v>
      </c>
      <c r="I190" s="15">
        <f>'[1]Prv-järjestys'!R14</f>
        <v>4466</v>
      </c>
      <c r="J190" s="19">
        <f>'[1]Prv-järjestys'!S14</f>
        <v>7761.28</v>
      </c>
      <c r="K190" s="16">
        <f>'[1]Prv-järjestys'!T14</f>
        <v>1710.62</v>
      </c>
      <c r="L190" s="17">
        <f>'[1]Prv-järjestys'!U14</f>
        <v>2619.85</v>
      </c>
      <c r="M190" s="16">
        <f>'[1]Prv-järjestys'!V14</f>
        <v>0</v>
      </c>
      <c r="N190" s="17">
        <f>'[1]Prv-järjestys'!W14</f>
        <v>92.05</v>
      </c>
      <c r="O190" s="15">
        <f>'[1]Prv-järjestys'!X14</f>
        <v>4300.5</v>
      </c>
      <c r="P190" s="20">
        <f>'[1]Prv-järjestys'!Y14</f>
        <v>76.3</v>
      </c>
      <c r="Q190" s="16">
        <f>'[1]Prv-järjestys'!Z14</f>
        <v>147.80000000000001</v>
      </c>
      <c r="R190" s="15">
        <f>'[1]Prv-järjestys'!AA14</f>
        <v>2200.5024658840575</v>
      </c>
      <c r="S190" s="19">
        <f>'[1]Prv-järjestys'!AB14</f>
        <v>11147.622465884057</v>
      </c>
      <c r="T190" s="16">
        <f>'[1]Prv-järjestys'!AE14</f>
        <v>2200</v>
      </c>
      <c r="U190" s="17">
        <f>'[1]Prv-järjestys'!AF14</f>
        <v>1700</v>
      </c>
      <c r="V190" s="16">
        <f>'[1]Prv-järjestys'!AG14</f>
        <v>0</v>
      </c>
      <c r="W190" s="17">
        <f>'[1]Prv-järjestys'!AH14</f>
        <v>0</v>
      </c>
      <c r="X190" s="15">
        <f>'[1]Prv-järjestys'!AI14</f>
        <v>1700</v>
      </c>
      <c r="Y190" s="21">
        <f>'[1]Prv-järjestys'!AJ14</f>
        <v>0</v>
      </c>
      <c r="Z190" s="16">
        <f>'[1]Prv-järjestys'!AK14</f>
        <v>0</v>
      </c>
      <c r="AA190" s="15">
        <f>'[1]Prv-järjestys'!AL14</f>
        <v>1000</v>
      </c>
      <c r="AB190" s="19">
        <f>'[1]Prv-järjestys'!AM14</f>
        <v>6600</v>
      </c>
      <c r="AC190" s="16">
        <f>'[1]Prv-järjestys'!AN14</f>
        <v>0</v>
      </c>
      <c r="AD190" s="16">
        <f>'[1]Prv-järjestys'!AO14</f>
        <v>0</v>
      </c>
      <c r="AE190" s="16">
        <f>'[1]Prv-järjestys'!AP14</f>
        <v>0</v>
      </c>
      <c r="AF190" s="17">
        <f>'[1]Prv-järjestys'!AQ14</f>
        <v>0</v>
      </c>
      <c r="AG190" s="15">
        <f>'[1]Prv-järjestys'!AR14</f>
        <v>0</v>
      </c>
      <c r="AH190" s="16">
        <f>'[1]Prv-järjestys'!AS14</f>
        <v>0</v>
      </c>
      <c r="AI190" s="16">
        <f>'[1]Prv-järjestys'!AT14</f>
        <v>0</v>
      </c>
      <c r="AJ190" s="15">
        <f>'[1]Prv-järjestys'!AU14</f>
        <v>0</v>
      </c>
      <c r="AK190" s="19">
        <f>'[1]Prv-järjestys'!AV14</f>
        <v>0</v>
      </c>
      <c r="AL190" s="15">
        <f>'[1]Prv-järjestys'!AW14</f>
        <v>4520.8999999999996</v>
      </c>
      <c r="AM190" s="15">
        <f>'[1]Prv-järjestys'!AX14</f>
        <v>5443.85</v>
      </c>
      <c r="AN190" s="15">
        <f>'[1]Prv-järjestys'!AY14</f>
        <v>0</v>
      </c>
      <c r="AO190" s="15">
        <f>'[1]Prv-järjestys'!AZ14</f>
        <v>402.05</v>
      </c>
      <c r="AP190" s="15">
        <f>'[1]Prv-järjestys'!BA14</f>
        <v>6351.5</v>
      </c>
      <c r="AQ190" s="15">
        <f>'[1]Prv-järjestys'!BB14</f>
        <v>76.3</v>
      </c>
      <c r="AR190" s="15">
        <f>'[1]Prv-järjestys'!BC14</f>
        <v>1047.8</v>
      </c>
      <c r="AS190" s="15">
        <f>'[1]Prv-järjestys'!BD14</f>
        <v>7666.5024658840575</v>
      </c>
      <c r="AT190" s="19">
        <f>'[1]Prv-järjestys'!BE14</f>
        <v>25508.902465884057</v>
      </c>
      <c r="AU190" s="22">
        <f>'[1]Prv-järjestys'!BF14</f>
        <v>1.7017279830476355</v>
      </c>
      <c r="AV190" s="55">
        <f>'[1]Prv-järjestys'!BG14</f>
        <v>14990</v>
      </c>
      <c r="AW190" s="48" t="str">
        <f>'[1]Prv-järjestys'!A14</f>
        <v>000017</v>
      </c>
      <c r="AX190" s="52" t="s">
        <v>77</v>
      </c>
      <c r="AY190" s="47" t="s">
        <v>78</v>
      </c>
      <c r="AZ190" s="50" t="s">
        <v>55</v>
      </c>
      <c r="BA190" s="47" t="s">
        <v>56</v>
      </c>
      <c r="BB190" s="50" t="s">
        <v>57</v>
      </c>
      <c r="BC190" s="50" t="s">
        <v>58</v>
      </c>
      <c r="BD190" s="47">
        <v>1</v>
      </c>
      <c r="BE190" s="47">
        <v>2</v>
      </c>
    </row>
    <row r="191" spans="1:57" x14ac:dyDescent="0.25">
      <c r="A191" s="47" t="str">
        <f>'[1]Prv-järjestys'!B317</f>
        <v>Lovisa sv.förs.</v>
      </c>
      <c r="B191" s="16">
        <f>'[1]Prv-järjestys'!K317</f>
        <v>1460.96</v>
      </c>
      <c r="C191" s="17">
        <f>'[1]Prv-järjestys'!L317</f>
        <v>0</v>
      </c>
      <c r="D191" s="16">
        <f>'[1]Prv-järjestys'!M317</f>
        <v>0</v>
      </c>
      <c r="E191" s="16">
        <f>'[1]Prv-järjestys'!N317</f>
        <v>0</v>
      </c>
      <c r="F191" s="15">
        <f>'[1]Prv-järjestys'!O317</f>
        <v>0</v>
      </c>
      <c r="G191" s="43">
        <f>'[1]Prv-järjestys'!P317</f>
        <v>0</v>
      </c>
      <c r="H191" s="16">
        <f>'[1]Prv-järjestys'!Q317</f>
        <v>0</v>
      </c>
      <c r="I191" s="15">
        <f>'[1]Prv-järjestys'!R317</f>
        <v>1708</v>
      </c>
      <c r="J191" s="19">
        <f>'[1]Prv-järjestys'!S317</f>
        <v>3168.96</v>
      </c>
      <c r="K191" s="16">
        <f>'[1]Prv-järjestys'!T317</f>
        <v>1023.5600000000001</v>
      </c>
      <c r="L191" s="17">
        <f>'[1]Prv-järjestys'!U317</f>
        <v>0</v>
      </c>
      <c r="M191" s="16">
        <f>'[1]Prv-järjestys'!V317</f>
        <v>97.2</v>
      </c>
      <c r="N191" s="17">
        <f>'[1]Prv-järjestys'!W317</f>
        <v>36.549999999999997</v>
      </c>
      <c r="O191" s="15">
        <f>'[1]Prv-järjestys'!X317</f>
        <v>0</v>
      </c>
      <c r="P191" s="43">
        <f>'[1]Prv-järjestys'!Y317</f>
        <v>0</v>
      </c>
      <c r="Q191" s="16">
        <f>'[1]Prv-järjestys'!Z317</f>
        <v>0</v>
      </c>
      <c r="R191" s="15">
        <f>'[1]Prv-järjestys'!AA317</f>
        <v>1058.6991414161573</v>
      </c>
      <c r="S191" s="19">
        <f>'[1]Prv-järjestys'!AB317</f>
        <v>2216.009141416157</v>
      </c>
      <c r="T191" s="16">
        <f>'[1]Prv-järjestys'!AE317</f>
        <v>0</v>
      </c>
      <c r="U191" s="17">
        <f>'[1]Prv-järjestys'!AF317</f>
        <v>0</v>
      </c>
      <c r="V191" s="16">
        <f>'[1]Prv-järjestys'!AG317</f>
        <v>0</v>
      </c>
      <c r="W191" s="17">
        <f>'[1]Prv-järjestys'!AH317</f>
        <v>0</v>
      </c>
      <c r="X191" s="15">
        <f>'[1]Prv-järjestys'!AI317</f>
        <v>0</v>
      </c>
      <c r="Y191" s="43">
        <f>'[1]Prv-järjestys'!AJ317</f>
        <v>0</v>
      </c>
      <c r="Z191" s="16">
        <f>'[1]Prv-järjestys'!AK317</f>
        <v>0</v>
      </c>
      <c r="AA191" s="15">
        <f>'[1]Prv-järjestys'!AL317</f>
        <v>0</v>
      </c>
      <c r="AB191" s="19">
        <f>'[1]Prv-järjestys'!AM317</f>
        <v>0</v>
      </c>
      <c r="AC191" s="16">
        <f>'[1]Prv-järjestys'!AN317</f>
        <v>0</v>
      </c>
      <c r="AD191" s="16">
        <f>'[1]Prv-järjestys'!AO317</f>
        <v>0</v>
      </c>
      <c r="AE191" s="16">
        <f>'[1]Prv-järjestys'!AP317</f>
        <v>0</v>
      </c>
      <c r="AF191" s="17">
        <f>'[1]Prv-järjestys'!AQ317</f>
        <v>0</v>
      </c>
      <c r="AG191" s="15">
        <f>'[1]Prv-järjestys'!AR317</f>
        <v>0</v>
      </c>
      <c r="AH191" s="16">
        <f>'[1]Prv-järjestys'!AS317</f>
        <v>0</v>
      </c>
      <c r="AI191" s="16">
        <f>'[1]Prv-järjestys'!AT317</f>
        <v>0</v>
      </c>
      <c r="AJ191" s="15">
        <f>'[1]Prv-järjestys'!AU317</f>
        <v>0</v>
      </c>
      <c r="AK191" s="19">
        <f>'[1]Prv-järjestys'!AV317</f>
        <v>0</v>
      </c>
      <c r="AL191" s="15">
        <f>'[1]Prv-järjestys'!AW317</f>
        <v>2484.52</v>
      </c>
      <c r="AM191" s="15">
        <f>'[1]Prv-järjestys'!AX317</f>
        <v>0</v>
      </c>
      <c r="AN191" s="15">
        <f>'[1]Prv-järjestys'!AY317</f>
        <v>97.2</v>
      </c>
      <c r="AO191" s="15">
        <f>'[1]Prv-järjestys'!AZ317</f>
        <v>36.549999999999997</v>
      </c>
      <c r="AP191" s="15">
        <f>'[1]Prv-järjestys'!BA317</f>
        <v>0</v>
      </c>
      <c r="AQ191" s="15">
        <f>'[1]Prv-järjestys'!BB317</f>
        <v>0</v>
      </c>
      <c r="AR191" s="15">
        <f>'[1]Prv-järjestys'!BC317</f>
        <v>0</v>
      </c>
      <c r="AS191" s="15">
        <f>'[1]Prv-järjestys'!BD317</f>
        <v>2766.6991414161575</v>
      </c>
      <c r="AT191" s="19">
        <f>'[1]Prv-järjestys'!BE317</f>
        <v>5384.9691414161571</v>
      </c>
      <c r="AU191" s="22">
        <f>'[1]Prv-järjestys'!BF317</f>
        <v>0.26796223832683902</v>
      </c>
      <c r="AV191" s="56">
        <f>'[1]Prv-järjestys'!BG317</f>
        <v>20096</v>
      </c>
      <c r="AW191" s="48" t="str">
        <f>'[1]Prv-järjestys'!A317</f>
        <v>000526</v>
      </c>
      <c r="AX191" s="52" t="s">
        <v>77</v>
      </c>
      <c r="AY191" s="47" t="s">
        <v>78</v>
      </c>
      <c r="AZ191" s="50" t="s">
        <v>202</v>
      </c>
      <c r="BA191" s="47" t="s">
        <v>203</v>
      </c>
      <c r="BB191" s="50" t="s">
        <v>206</v>
      </c>
      <c r="BC191" s="50" t="s">
        <v>207</v>
      </c>
      <c r="BD191" s="47">
        <v>1</v>
      </c>
      <c r="BE191" s="47">
        <v>2</v>
      </c>
    </row>
    <row r="192" spans="1:57" x14ac:dyDescent="0.25">
      <c r="A192" s="47" t="str">
        <f>'[1]Prv-järjestys'!B140</f>
        <v>Lumijoki</v>
      </c>
      <c r="B192" s="16">
        <f>'[1]Prv-järjestys'!K140</f>
        <v>861.3</v>
      </c>
      <c r="C192" s="17">
        <f>'[1]Prv-järjestys'!L140</f>
        <v>480</v>
      </c>
      <c r="D192" s="16">
        <f>'[1]Prv-järjestys'!M140</f>
        <v>0</v>
      </c>
      <c r="E192" s="16">
        <f>'[1]Prv-järjestys'!N140</f>
        <v>0</v>
      </c>
      <c r="F192" s="15">
        <f>'[1]Prv-järjestys'!O140</f>
        <v>182.6</v>
      </c>
      <c r="G192" s="18">
        <f>'[1]Prv-järjestys'!P140</f>
        <v>2745</v>
      </c>
      <c r="H192" s="16">
        <f>'[1]Prv-järjestys'!Q140</f>
        <v>134</v>
      </c>
      <c r="I192" s="15">
        <f>'[1]Prv-järjestys'!R140</f>
        <v>2102</v>
      </c>
      <c r="J192" s="19">
        <f>'[1]Prv-järjestys'!S140</f>
        <v>6504.9</v>
      </c>
      <c r="K192" s="16">
        <f>'[1]Prv-järjestys'!T140</f>
        <v>662.25000000000011</v>
      </c>
      <c r="L192" s="17">
        <f>'[1]Prv-järjestys'!U140</f>
        <v>1007.85</v>
      </c>
      <c r="M192" s="16">
        <f>'[1]Prv-järjestys'!V140</f>
        <v>0</v>
      </c>
      <c r="N192" s="17">
        <f>'[1]Prv-järjestys'!W140</f>
        <v>99.65</v>
      </c>
      <c r="O192" s="15">
        <f>'[1]Prv-järjestys'!X140</f>
        <v>359.25</v>
      </c>
      <c r="P192" s="20">
        <f>'[1]Prv-järjestys'!Y140</f>
        <v>1501.07</v>
      </c>
      <c r="Q192" s="16">
        <f>'[1]Prv-järjestys'!Z140</f>
        <v>121.2</v>
      </c>
      <c r="R192" s="15">
        <f>'[1]Prv-järjestys'!AA140</f>
        <v>1409.0948885396065</v>
      </c>
      <c r="S192" s="19">
        <f>'[1]Prv-järjestys'!AB140</f>
        <v>5160.364888539606</v>
      </c>
      <c r="T192" s="16">
        <f>'[1]Prv-järjestys'!AE140</f>
        <v>0</v>
      </c>
      <c r="U192" s="17">
        <f>'[1]Prv-järjestys'!AF140</f>
        <v>250</v>
      </c>
      <c r="V192" s="16">
        <f>'[1]Prv-järjestys'!AG140</f>
        <v>0</v>
      </c>
      <c r="W192" s="17">
        <f>'[1]Prv-järjestys'!AH140</f>
        <v>250</v>
      </c>
      <c r="X192" s="15">
        <f>'[1]Prv-järjestys'!AI140</f>
        <v>0</v>
      </c>
      <c r="Y192" s="21">
        <f>'[1]Prv-järjestys'!AJ140</f>
        <v>1500</v>
      </c>
      <c r="Z192" s="16">
        <f>'[1]Prv-järjestys'!AK140</f>
        <v>250</v>
      </c>
      <c r="AA192" s="15">
        <f>'[1]Prv-järjestys'!AL140</f>
        <v>0</v>
      </c>
      <c r="AB192" s="19">
        <f>'[1]Prv-järjestys'!AM140</f>
        <v>2250</v>
      </c>
      <c r="AC192" s="16">
        <f>'[1]Prv-järjestys'!AN140</f>
        <v>0</v>
      </c>
      <c r="AD192" s="16">
        <f>'[1]Prv-järjestys'!AO140</f>
        <v>0</v>
      </c>
      <c r="AE192" s="16">
        <f>'[1]Prv-järjestys'!AP140</f>
        <v>0</v>
      </c>
      <c r="AF192" s="17">
        <f>'[1]Prv-järjestys'!AQ140</f>
        <v>0</v>
      </c>
      <c r="AG192" s="15">
        <f>'[1]Prv-järjestys'!AR140</f>
        <v>0</v>
      </c>
      <c r="AH192" s="16">
        <f>'[1]Prv-järjestys'!AS140</f>
        <v>0</v>
      </c>
      <c r="AI192" s="16">
        <f>'[1]Prv-järjestys'!AT140</f>
        <v>0</v>
      </c>
      <c r="AJ192" s="15">
        <f>'[1]Prv-järjestys'!AU140</f>
        <v>0</v>
      </c>
      <c r="AK192" s="19">
        <f>'[1]Prv-järjestys'!AV140</f>
        <v>0</v>
      </c>
      <c r="AL192" s="15">
        <f>'[1]Prv-järjestys'!AW140</f>
        <v>1523.5500000000002</v>
      </c>
      <c r="AM192" s="15">
        <f>'[1]Prv-järjestys'!AX140</f>
        <v>1737.85</v>
      </c>
      <c r="AN192" s="15">
        <f>'[1]Prv-järjestys'!AY140</f>
        <v>0</v>
      </c>
      <c r="AO192" s="15">
        <f>'[1]Prv-järjestys'!AZ140</f>
        <v>349.65</v>
      </c>
      <c r="AP192" s="15">
        <f>'[1]Prv-järjestys'!BA140</f>
        <v>541.85</v>
      </c>
      <c r="AQ192" s="15">
        <f>'[1]Prv-järjestys'!BB140</f>
        <v>5746.07</v>
      </c>
      <c r="AR192" s="15">
        <f>'[1]Prv-järjestys'!BC140</f>
        <v>505.2</v>
      </c>
      <c r="AS192" s="15">
        <f>'[1]Prv-järjestys'!BD140</f>
        <v>3511.0948885396065</v>
      </c>
      <c r="AT192" s="19">
        <f>'[1]Prv-järjestys'!BE140</f>
        <v>13915.264888539608</v>
      </c>
      <c r="AU192" s="22">
        <f>'[1]Prv-järjestys'!BF140</f>
        <v>5.5175515021965138</v>
      </c>
      <c r="AV192" s="55">
        <f>'[1]Prv-järjestys'!BG140</f>
        <v>2522</v>
      </c>
      <c r="AW192" s="48" t="str">
        <f>'[1]Prv-järjestys'!A140</f>
        <v>000233</v>
      </c>
      <c r="AX192" s="49"/>
      <c r="AY192" s="47"/>
      <c r="AZ192" s="50" t="s">
        <v>121</v>
      </c>
      <c r="BA192" s="47" t="s">
        <v>122</v>
      </c>
      <c r="BB192" s="50" t="s">
        <v>127</v>
      </c>
      <c r="BC192" s="50" t="s">
        <v>128</v>
      </c>
      <c r="BD192" s="47">
        <v>2</v>
      </c>
      <c r="BE192" s="47">
        <v>1</v>
      </c>
    </row>
    <row r="193" spans="1:57" x14ac:dyDescent="0.25">
      <c r="A193" s="47" t="str">
        <f>'[1]Prv-järjestys'!B191</f>
        <v>Luumäki</v>
      </c>
      <c r="B193" s="16">
        <f>'[1]Prv-järjestys'!K191</f>
        <v>2686.6499999999996</v>
      </c>
      <c r="C193" s="17">
        <f>'[1]Prv-järjestys'!L191</f>
        <v>300</v>
      </c>
      <c r="D193" s="16">
        <f>'[1]Prv-järjestys'!M191</f>
        <v>0</v>
      </c>
      <c r="E193" s="16">
        <f>'[1]Prv-järjestys'!N191</f>
        <v>824</v>
      </c>
      <c r="F193" s="15">
        <f>'[1]Prv-järjestys'!O191</f>
        <v>3451</v>
      </c>
      <c r="G193" s="18">
        <f>'[1]Prv-järjestys'!P191</f>
        <v>4275</v>
      </c>
      <c r="H193" s="16">
        <f>'[1]Prv-järjestys'!Q191</f>
        <v>830</v>
      </c>
      <c r="I193" s="15">
        <f>'[1]Prv-järjestys'!R191</f>
        <v>3081</v>
      </c>
      <c r="J193" s="19">
        <f>'[1]Prv-järjestys'!S191</f>
        <v>15447.65</v>
      </c>
      <c r="K193" s="16">
        <f>'[1]Prv-järjestys'!T191</f>
        <v>2664.5099999999998</v>
      </c>
      <c r="L193" s="17">
        <f>'[1]Prv-järjestys'!U191</f>
        <v>268.85000000000002</v>
      </c>
      <c r="M193" s="16">
        <f>'[1]Prv-järjestys'!V191</f>
        <v>0</v>
      </c>
      <c r="N193" s="17">
        <f>'[1]Prv-järjestys'!W191</f>
        <v>485.3</v>
      </c>
      <c r="O193" s="15">
        <f>'[1]Prv-järjestys'!X191</f>
        <v>6851.69</v>
      </c>
      <c r="P193" s="20">
        <f>'[1]Prv-järjestys'!Y191</f>
        <v>497.75</v>
      </c>
      <c r="Q193" s="16">
        <f>'[1]Prv-järjestys'!Z191</f>
        <v>857.65</v>
      </c>
      <c r="R193" s="15">
        <f>'[1]Prv-järjestys'!AA191</f>
        <v>2660.8549246500743</v>
      </c>
      <c r="S193" s="19">
        <f>'[1]Prv-järjestys'!AB191</f>
        <v>14286.604924650073</v>
      </c>
      <c r="T193" s="16">
        <f>'[1]Prv-järjestys'!AE191</f>
        <v>8820.1</v>
      </c>
      <c r="U193" s="17">
        <f>'[1]Prv-järjestys'!AF191</f>
        <v>1300</v>
      </c>
      <c r="V193" s="16">
        <f>'[1]Prv-järjestys'!AG191</f>
        <v>0</v>
      </c>
      <c r="W193" s="17">
        <f>'[1]Prv-järjestys'!AH191</f>
        <v>2700</v>
      </c>
      <c r="X193" s="15">
        <f>'[1]Prv-järjestys'!AI191</f>
        <v>12300</v>
      </c>
      <c r="Y193" s="21">
        <f>'[1]Prv-järjestys'!AJ191</f>
        <v>3000</v>
      </c>
      <c r="Z193" s="16">
        <f>'[1]Prv-järjestys'!AK191</f>
        <v>1500</v>
      </c>
      <c r="AA193" s="15">
        <f>'[1]Prv-järjestys'!AL191</f>
        <v>2000</v>
      </c>
      <c r="AB193" s="19">
        <f>'[1]Prv-järjestys'!AM191</f>
        <v>31620.1</v>
      </c>
      <c r="AC193" s="16">
        <f>'[1]Prv-järjestys'!AN191</f>
        <v>0</v>
      </c>
      <c r="AD193" s="16">
        <f>'[1]Prv-järjestys'!AO191</f>
        <v>0</v>
      </c>
      <c r="AE193" s="16">
        <f>'[1]Prv-järjestys'!AP191</f>
        <v>0</v>
      </c>
      <c r="AF193" s="17">
        <f>'[1]Prv-järjestys'!AQ191</f>
        <v>0</v>
      </c>
      <c r="AG193" s="15">
        <f>'[1]Prv-järjestys'!AR191</f>
        <v>0</v>
      </c>
      <c r="AH193" s="16">
        <f>'[1]Prv-järjestys'!AS191</f>
        <v>0</v>
      </c>
      <c r="AI193" s="16">
        <f>'[1]Prv-järjestys'!AT191</f>
        <v>0</v>
      </c>
      <c r="AJ193" s="15">
        <f>'[1]Prv-järjestys'!AU191</f>
        <v>0</v>
      </c>
      <c r="AK193" s="19">
        <f>'[1]Prv-järjestys'!AV191</f>
        <v>0</v>
      </c>
      <c r="AL193" s="15">
        <f>'[1]Prv-järjestys'!AW191</f>
        <v>14171.26</v>
      </c>
      <c r="AM193" s="15">
        <f>'[1]Prv-järjestys'!AX191</f>
        <v>1868.85</v>
      </c>
      <c r="AN193" s="15">
        <f>'[1]Prv-järjestys'!AY191</f>
        <v>0</v>
      </c>
      <c r="AO193" s="15">
        <f>'[1]Prv-järjestys'!AZ191</f>
        <v>4009.3</v>
      </c>
      <c r="AP193" s="15">
        <f>'[1]Prv-järjestys'!BA191</f>
        <v>22602.69</v>
      </c>
      <c r="AQ193" s="15">
        <f>'[1]Prv-järjestys'!BB191</f>
        <v>7772.75</v>
      </c>
      <c r="AR193" s="15">
        <f>'[1]Prv-järjestys'!BC191</f>
        <v>3187.65</v>
      </c>
      <c r="AS193" s="15">
        <f>'[1]Prv-järjestys'!BD191</f>
        <v>7741.8549246500743</v>
      </c>
      <c r="AT193" s="19">
        <f>'[1]Prv-järjestys'!BE191</f>
        <v>61354.354924650077</v>
      </c>
      <c r="AU193" s="22">
        <f>'[1]Prv-järjestys'!BF191</f>
        <v>48.578269932422863</v>
      </c>
      <c r="AV193" s="55">
        <f>'[1]Prv-järjestys'!BG191</f>
        <v>1263</v>
      </c>
      <c r="AW193" s="48" t="str">
        <f>'[1]Prv-järjestys'!A191</f>
        <v>000315</v>
      </c>
      <c r="AX193" s="49"/>
      <c r="AY193" s="47"/>
      <c r="AZ193" s="50" t="s">
        <v>142</v>
      </c>
      <c r="BA193" s="47" t="s">
        <v>143</v>
      </c>
      <c r="BB193" s="50" t="s">
        <v>156</v>
      </c>
      <c r="BC193" s="50" t="s">
        <v>157</v>
      </c>
      <c r="BD193" s="47">
        <v>2</v>
      </c>
      <c r="BE193" s="47">
        <v>1</v>
      </c>
    </row>
    <row r="194" spans="1:57" x14ac:dyDescent="0.25">
      <c r="A194" s="47" t="str">
        <f>'[1]Prv-järjestys'!B37</f>
        <v>Luvia</v>
      </c>
      <c r="B194" s="16">
        <f>'[1]Prv-järjestys'!K37</f>
        <v>1793.5300000000002</v>
      </c>
      <c r="C194" s="17">
        <f>'[1]Prv-järjestys'!L37</f>
        <v>320</v>
      </c>
      <c r="D194" s="16">
        <f>'[1]Prv-järjestys'!M37</f>
        <v>0</v>
      </c>
      <c r="E194" s="16">
        <f>'[1]Prv-järjestys'!N37</f>
        <v>0</v>
      </c>
      <c r="F194" s="15">
        <f>'[1]Prv-järjestys'!O37</f>
        <v>90</v>
      </c>
      <c r="G194" s="18">
        <f>'[1]Prv-järjestys'!P37</f>
        <v>195</v>
      </c>
      <c r="H194" s="16">
        <f>'[1]Prv-järjestys'!Q37</f>
        <v>0</v>
      </c>
      <c r="I194" s="15">
        <f>'[1]Prv-järjestys'!R37</f>
        <v>3953.11</v>
      </c>
      <c r="J194" s="19">
        <f>'[1]Prv-järjestys'!S37</f>
        <v>6351.64</v>
      </c>
      <c r="K194" s="16">
        <f>'[1]Prv-järjestys'!T37</f>
        <v>2581.34</v>
      </c>
      <c r="L194" s="17">
        <f>'[1]Prv-järjestys'!U37</f>
        <v>2068.3000000000002</v>
      </c>
      <c r="M194" s="16">
        <f>'[1]Prv-järjestys'!V37</f>
        <v>0</v>
      </c>
      <c r="N194" s="17">
        <f>'[1]Prv-järjestys'!W37</f>
        <v>277.95</v>
      </c>
      <c r="O194" s="15">
        <f>'[1]Prv-järjestys'!X37</f>
        <v>484.1</v>
      </c>
      <c r="P194" s="20">
        <f>'[1]Prv-järjestys'!Y37</f>
        <v>94.75</v>
      </c>
      <c r="Q194" s="16">
        <f>'[1]Prv-järjestys'!Z37</f>
        <v>25</v>
      </c>
      <c r="R194" s="15">
        <f>'[1]Prv-järjestys'!AA37</f>
        <v>2297.1044356795419</v>
      </c>
      <c r="S194" s="19">
        <f>'[1]Prv-järjestys'!AB37</f>
        <v>7828.5444356795424</v>
      </c>
      <c r="T194" s="16">
        <f>'[1]Prv-järjestys'!AE37</f>
        <v>1000</v>
      </c>
      <c r="U194" s="17">
        <f>'[1]Prv-järjestys'!AF37</f>
        <v>0</v>
      </c>
      <c r="V194" s="16">
        <f>'[1]Prv-järjestys'!AG37</f>
        <v>0</v>
      </c>
      <c r="W194" s="17">
        <f>'[1]Prv-järjestys'!AH37</f>
        <v>0</v>
      </c>
      <c r="X194" s="15">
        <f>'[1]Prv-järjestys'!AI37</f>
        <v>0</v>
      </c>
      <c r="Y194" s="21">
        <f>'[1]Prv-järjestys'!AJ37</f>
        <v>0</v>
      </c>
      <c r="Z194" s="16">
        <f>'[1]Prv-järjestys'!AK37</f>
        <v>0</v>
      </c>
      <c r="AA194" s="15">
        <f>'[1]Prv-järjestys'!AL37</f>
        <v>300</v>
      </c>
      <c r="AB194" s="19">
        <f>'[1]Prv-järjestys'!AM37</f>
        <v>1300</v>
      </c>
      <c r="AC194" s="16">
        <f>'[1]Prv-järjestys'!AN37</f>
        <v>0</v>
      </c>
      <c r="AD194" s="16">
        <f>'[1]Prv-järjestys'!AO37</f>
        <v>0</v>
      </c>
      <c r="AE194" s="16">
        <f>'[1]Prv-järjestys'!AP37</f>
        <v>0</v>
      </c>
      <c r="AF194" s="17">
        <f>'[1]Prv-järjestys'!AQ37</f>
        <v>0</v>
      </c>
      <c r="AG194" s="15">
        <f>'[1]Prv-järjestys'!AR37</f>
        <v>0</v>
      </c>
      <c r="AH194" s="16">
        <f>'[1]Prv-järjestys'!AS37</f>
        <v>0</v>
      </c>
      <c r="AI194" s="16">
        <f>'[1]Prv-järjestys'!AT37</f>
        <v>0</v>
      </c>
      <c r="AJ194" s="15">
        <f>'[1]Prv-järjestys'!AU37</f>
        <v>0</v>
      </c>
      <c r="AK194" s="19">
        <f>'[1]Prv-järjestys'!AV37</f>
        <v>0</v>
      </c>
      <c r="AL194" s="15">
        <f>'[1]Prv-järjestys'!AW37</f>
        <v>5374.8700000000008</v>
      </c>
      <c r="AM194" s="15">
        <f>'[1]Prv-järjestys'!AX37</f>
        <v>2388.3000000000002</v>
      </c>
      <c r="AN194" s="15">
        <f>'[1]Prv-järjestys'!AY37</f>
        <v>0</v>
      </c>
      <c r="AO194" s="15">
        <f>'[1]Prv-järjestys'!AZ37</f>
        <v>277.95</v>
      </c>
      <c r="AP194" s="15">
        <f>'[1]Prv-järjestys'!BA37</f>
        <v>574.1</v>
      </c>
      <c r="AQ194" s="15">
        <f>'[1]Prv-järjestys'!BB37</f>
        <v>289.75</v>
      </c>
      <c r="AR194" s="15">
        <f>'[1]Prv-järjestys'!BC37</f>
        <v>25</v>
      </c>
      <c r="AS194" s="15">
        <f>'[1]Prv-järjestys'!BD37</f>
        <v>6550.2144356795416</v>
      </c>
      <c r="AT194" s="19">
        <f>'[1]Prv-järjestys'!BE37</f>
        <v>15480.184435679543</v>
      </c>
      <c r="AU194" s="22">
        <f>'[1]Prv-järjestys'!BF37</f>
        <v>9.785198758330937</v>
      </c>
      <c r="AV194" s="55">
        <f>'[1]Prv-järjestys'!BG37</f>
        <v>1582</v>
      </c>
      <c r="AW194" s="48" t="str">
        <f>'[1]Prv-järjestys'!A37</f>
        <v>000070</v>
      </c>
      <c r="AX194" s="49"/>
      <c r="AY194" s="47"/>
      <c r="AZ194" s="50" t="s">
        <v>85</v>
      </c>
      <c r="BA194" s="47" t="s">
        <v>86</v>
      </c>
      <c r="BB194" s="50" t="s">
        <v>89</v>
      </c>
      <c r="BC194" s="50" t="s">
        <v>90</v>
      </c>
      <c r="BD194" s="47">
        <v>2</v>
      </c>
      <c r="BE194" s="47">
        <v>1</v>
      </c>
    </row>
    <row r="195" spans="1:57" x14ac:dyDescent="0.25">
      <c r="A195" s="47" t="str">
        <f>'[1]Prv-järjestys'!B53</f>
        <v>Länsi-Pori</v>
      </c>
      <c r="B195" s="16">
        <f>'[1]Prv-järjestys'!K53</f>
        <v>4080.1800000000003</v>
      </c>
      <c r="C195" s="17">
        <f>'[1]Prv-järjestys'!L53</f>
        <v>3395</v>
      </c>
      <c r="D195" s="16">
        <f>'[1]Prv-järjestys'!M53</f>
        <v>0</v>
      </c>
      <c r="E195" s="16">
        <f>'[1]Prv-järjestys'!N53</f>
        <v>466.84</v>
      </c>
      <c r="F195" s="15">
        <f>'[1]Prv-järjestys'!O53</f>
        <v>3450.6</v>
      </c>
      <c r="G195" s="18">
        <f>'[1]Prv-järjestys'!P53</f>
        <v>12668.2</v>
      </c>
      <c r="H195" s="16">
        <f>'[1]Prv-järjestys'!Q53</f>
        <v>1175</v>
      </c>
      <c r="I195" s="15">
        <f>'[1]Prv-järjestys'!R53</f>
        <v>14231</v>
      </c>
      <c r="J195" s="19">
        <f>'[1]Prv-järjestys'!S53</f>
        <v>39466.82</v>
      </c>
      <c r="K195" s="16">
        <f>'[1]Prv-järjestys'!T53</f>
        <v>5247.4100000000008</v>
      </c>
      <c r="L195" s="17">
        <f>'[1]Prv-järjestys'!U53</f>
        <v>272.2</v>
      </c>
      <c r="M195" s="16">
        <f>'[1]Prv-järjestys'!V53</f>
        <v>0</v>
      </c>
      <c r="N195" s="17">
        <f>'[1]Prv-järjestys'!W53</f>
        <v>340.46</v>
      </c>
      <c r="O195" s="15">
        <f>'[1]Prv-järjestys'!X53</f>
        <v>5556.39</v>
      </c>
      <c r="P195" s="20">
        <f>'[1]Prv-järjestys'!Y53</f>
        <v>4897.29</v>
      </c>
      <c r="Q195" s="16">
        <f>'[1]Prv-järjestys'!Z53</f>
        <v>374.54</v>
      </c>
      <c r="R195" s="15">
        <f>'[1]Prv-järjestys'!AA53</f>
        <v>2508.1413523302099</v>
      </c>
      <c r="S195" s="19">
        <f>'[1]Prv-järjestys'!AB53</f>
        <v>19196.431352330212</v>
      </c>
      <c r="T195" s="16">
        <f>'[1]Prv-järjestys'!AE53</f>
        <v>16382.39</v>
      </c>
      <c r="U195" s="17">
        <f>'[1]Prv-järjestys'!AF53</f>
        <v>6545.65</v>
      </c>
      <c r="V195" s="16">
        <f>'[1]Prv-järjestys'!AG53</f>
        <v>0</v>
      </c>
      <c r="W195" s="17">
        <f>'[1]Prv-järjestys'!AH53</f>
        <v>2925.98</v>
      </c>
      <c r="X195" s="15">
        <f>'[1]Prv-järjestys'!AI53</f>
        <v>23747.06</v>
      </c>
      <c r="Y195" s="21">
        <f>'[1]Prv-järjestys'!AJ53</f>
        <v>7391.67</v>
      </c>
      <c r="Z195" s="16">
        <f>'[1]Prv-järjestys'!AK53</f>
        <v>3428.76</v>
      </c>
      <c r="AA195" s="15">
        <f>'[1]Prv-järjestys'!AL53</f>
        <v>5381.5</v>
      </c>
      <c r="AB195" s="19">
        <f>'[1]Prv-järjestys'!AM53</f>
        <v>65803.010000000009</v>
      </c>
      <c r="AC195" s="16">
        <f>'[1]Prv-järjestys'!AN53</f>
        <v>0</v>
      </c>
      <c r="AD195" s="16">
        <f>'[1]Prv-järjestys'!AO53</f>
        <v>0</v>
      </c>
      <c r="AE195" s="16">
        <f>'[1]Prv-järjestys'!AP53</f>
        <v>0</v>
      </c>
      <c r="AF195" s="17">
        <f>'[1]Prv-järjestys'!AQ53</f>
        <v>0</v>
      </c>
      <c r="AG195" s="15">
        <f>'[1]Prv-järjestys'!AR53</f>
        <v>0</v>
      </c>
      <c r="AH195" s="16">
        <f>'[1]Prv-järjestys'!AS53</f>
        <v>0</v>
      </c>
      <c r="AI195" s="16">
        <f>'[1]Prv-järjestys'!AT53</f>
        <v>0</v>
      </c>
      <c r="AJ195" s="15">
        <f>'[1]Prv-järjestys'!AU53</f>
        <v>0</v>
      </c>
      <c r="AK195" s="19">
        <f>'[1]Prv-järjestys'!AV53</f>
        <v>0</v>
      </c>
      <c r="AL195" s="15">
        <f>'[1]Prv-järjestys'!AW53</f>
        <v>25709.98</v>
      </c>
      <c r="AM195" s="15">
        <f>'[1]Prv-järjestys'!AX53</f>
        <v>10212.849999999999</v>
      </c>
      <c r="AN195" s="15">
        <f>'[1]Prv-järjestys'!AY53</f>
        <v>0</v>
      </c>
      <c r="AO195" s="15">
        <f>'[1]Prv-järjestys'!AZ53</f>
        <v>3733.2799999999997</v>
      </c>
      <c r="AP195" s="15">
        <f>'[1]Prv-järjestys'!BA53</f>
        <v>32754.050000000003</v>
      </c>
      <c r="AQ195" s="15">
        <f>'[1]Prv-järjestys'!BB53</f>
        <v>24957.160000000003</v>
      </c>
      <c r="AR195" s="15">
        <f>'[1]Prv-järjestys'!BC53</f>
        <v>4978.3</v>
      </c>
      <c r="AS195" s="15">
        <f>'[1]Prv-järjestys'!BD53</f>
        <v>22120.641352330211</v>
      </c>
      <c r="AT195" s="19">
        <f>'[1]Prv-järjestys'!BE53</f>
        <v>124466.26135233021</v>
      </c>
      <c r="AU195" s="22">
        <f>'[1]Prv-järjestys'!BF53</f>
        <v>39.437978882233907</v>
      </c>
      <c r="AV195" s="55">
        <f>'[1]Prv-järjestys'!BG53</f>
        <v>3156</v>
      </c>
      <c r="AW195" s="48" t="str">
        <f>'[1]Prv-järjestys'!A53</f>
        <v>000094</v>
      </c>
      <c r="AX195" s="49" t="s">
        <v>97</v>
      </c>
      <c r="AY195" s="47" t="s">
        <v>267</v>
      </c>
      <c r="AZ195" s="50" t="s">
        <v>85</v>
      </c>
      <c r="BA195" s="47" t="s">
        <v>86</v>
      </c>
      <c r="BB195" s="50" t="s">
        <v>91</v>
      </c>
      <c r="BC195" s="50" t="s">
        <v>92</v>
      </c>
      <c r="BD195" s="47">
        <v>1</v>
      </c>
      <c r="BE195" s="47">
        <v>2</v>
      </c>
    </row>
    <row r="196" spans="1:57" x14ac:dyDescent="0.25">
      <c r="A196" s="47" t="str">
        <f>'[1]Prv-järjestys'!B422</f>
        <v>Länsi-Turunmaan suomalainen seurakunta</v>
      </c>
      <c r="B196" s="16">
        <f>'[1]Prv-järjestys'!K422</f>
        <v>1868.3600000000001</v>
      </c>
      <c r="C196" s="17">
        <f>'[1]Prv-järjestys'!L422</f>
        <v>0</v>
      </c>
      <c r="D196" s="16">
        <f>'[1]Prv-järjestys'!M422</f>
        <v>0</v>
      </c>
      <c r="E196" s="16">
        <f>'[1]Prv-järjestys'!N422</f>
        <v>585</v>
      </c>
      <c r="F196" s="15">
        <f>'[1]Prv-järjestys'!O422</f>
        <v>50</v>
      </c>
      <c r="G196" s="18">
        <f>'[1]Prv-järjestys'!P422</f>
        <v>124</v>
      </c>
      <c r="H196" s="16">
        <f>'[1]Prv-järjestys'!Q422</f>
        <v>485</v>
      </c>
      <c r="I196" s="15">
        <f>'[1]Prv-järjestys'!R422</f>
        <v>6142</v>
      </c>
      <c r="J196" s="19">
        <f>'[1]Prv-järjestys'!S422</f>
        <v>9254.36</v>
      </c>
      <c r="K196" s="16">
        <f>'[1]Prv-järjestys'!T422</f>
        <v>4801.2500000000009</v>
      </c>
      <c r="L196" s="17">
        <f>'[1]Prv-järjestys'!U422</f>
        <v>67.42</v>
      </c>
      <c r="M196" s="16">
        <f>'[1]Prv-järjestys'!V422</f>
        <v>0</v>
      </c>
      <c r="N196" s="17">
        <f>'[1]Prv-järjestys'!W422</f>
        <v>224.95</v>
      </c>
      <c r="O196" s="15">
        <f>'[1]Prv-järjestys'!X422</f>
        <v>538.97</v>
      </c>
      <c r="P196" s="20">
        <f>'[1]Prv-järjestys'!Y422</f>
        <v>27.85</v>
      </c>
      <c r="Q196" s="16">
        <f>'[1]Prv-järjestys'!Z422</f>
        <v>92.4</v>
      </c>
      <c r="R196" s="15">
        <f>'[1]Prv-järjestys'!AA422</f>
        <v>2750.2776268685489</v>
      </c>
      <c r="S196" s="19">
        <f>'[1]Prv-järjestys'!AB422</f>
        <v>8503.1176268685504</v>
      </c>
      <c r="T196" s="16">
        <f>'[1]Prv-järjestys'!AE422</f>
        <v>5500</v>
      </c>
      <c r="U196" s="17">
        <f>'[1]Prv-järjestys'!AF422</f>
        <v>0</v>
      </c>
      <c r="V196" s="16">
        <f>'[1]Prv-järjestys'!AG422</f>
        <v>0</v>
      </c>
      <c r="W196" s="17">
        <f>'[1]Prv-järjestys'!AH422</f>
        <v>0</v>
      </c>
      <c r="X196" s="15">
        <f>'[1]Prv-järjestys'!AI422</f>
        <v>0</v>
      </c>
      <c r="Y196" s="21">
        <f>'[1]Prv-järjestys'!AJ422</f>
        <v>0</v>
      </c>
      <c r="Z196" s="16">
        <f>'[1]Prv-järjestys'!AK422</f>
        <v>0</v>
      </c>
      <c r="AA196" s="15">
        <f>'[1]Prv-järjestys'!AL422</f>
        <v>0</v>
      </c>
      <c r="AB196" s="19">
        <f>'[1]Prv-järjestys'!AM422</f>
        <v>5500</v>
      </c>
      <c r="AC196" s="16">
        <f>'[1]Prv-järjestys'!AN422</f>
        <v>0</v>
      </c>
      <c r="AD196" s="16">
        <f>'[1]Prv-järjestys'!AO422</f>
        <v>0</v>
      </c>
      <c r="AE196" s="16">
        <f>'[1]Prv-järjestys'!AP422</f>
        <v>0</v>
      </c>
      <c r="AF196" s="17">
        <f>'[1]Prv-järjestys'!AQ422</f>
        <v>0</v>
      </c>
      <c r="AG196" s="15">
        <f>'[1]Prv-järjestys'!AR422</f>
        <v>0</v>
      </c>
      <c r="AH196" s="16">
        <f>'[1]Prv-järjestys'!AS422</f>
        <v>0</v>
      </c>
      <c r="AI196" s="16">
        <f>'[1]Prv-järjestys'!AT422</f>
        <v>0</v>
      </c>
      <c r="AJ196" s="15">
        <f>'[1]Prv-järjestys'!AU422</f>
        <v>0</v>
      </c>
      <c r="AK196" s="19">
        <f>'[1]Prv-järjestys'!AV422</f>
        <v>0</v>
      </c>
      <c r="AL196" s="15">
        <f>'[1]Prv-järjestys'!AW422</f>
        <v>12169.61</v>
      </c>
      <c r="AM196" s="15">
        <f>'[1]Prv-järjestys'!AX422</f>
        <v>67.42</v>
      </c>
      <c r="AN196" s="15">
        <f>'[1]Prv-järjestys'!AY422</f>
        <v>0</v>
      </c>
      <c r="AO196" s="15">
        <f>'[1]Prv-järjestys'!AZ422</f>
        <v>809.95</v>
      </c>
      <c r="AP196" s="15">
        <f>'[1]Prv-järjestys'!BA422</f>
        <v>588.97</v>
      </c>
      <c r="AQ196" s="15">
        <f>'[1]Prv-järjestys'!BB422</f>
        <v>151.85</v>
      </c>
      <c r="AR196" s="15">
        <f>'[1]Prv-järjestys'!BC422</f>
        <v>577.4</v>
      </c>
      <c r="AS196" s="15">
        <f>'[1]Prv-järjestys'!BD422</f>
        <v>8892.2776268685484</v>
      </c>
      <c r="AT196" s="19">
        <f>'[1]Prv-järjestys'!BE422</f>
        <v>23257.477626868549</v>
      </c>
      <c r="AU196" s="22">
        <f>'[1]Prv-järjestys'!BF422</f>
        <v>0</v>
      </c>
      <c r="AV196" s="55">
        <f>'[1]Prv-järjestys'!BG422</f>
        <v>31579</v>
      </c>
      <c r="AW196" s="48" t="str">
        <f>'[1]Prv-järjestys'!A422</f>
        <v>001009</v>
      </c>
      <c r="AX196" s="49" t="s">
        <v>241</v>
      </c>
      <c r="AY196" s="47" t="s">
        <v>242</v>
      </c>
      <c r="AZ196" s="50" t="s">
        <v>85</v>
      </c>
      <c r="BA196" s="47" t="s">
        <v>243</v>
      </c>
      <c r="BB196" s="50" t="s">
        <v>87</v>
      </c>
      <c r="BC196" s="50" t="s">
        <v>244</v>
      </c>
      <c r="BD196" s="47">
        <v>1</v>
      </c>
      <c r="BE196" s="47">
        <v>2</v>
      </c>
    </row>
    <row r="197" spans="1:57" x14ac:dyDescent="0.25">
      <c r="A197" s="47" t="str">
        <f>'[1]Prv-järjestys'!B70</f>
        <v>Maaria</v>
      </c>
      <c r="B197" s="16">
        <f>'[1]Prv-järjestys'!K70</f>
        <v>223117.50000000003</v>
      </c>
      <c r="C197" s="17">
        <f>'[1]Prv-järjestys'!L70</f>
        <v>2938</v>
      </c>
      <c r="D197" s="16">
        <f>'[1]Prv-järjestys'!M70</f>
        <v>0</v>
      </c>
      <c r="E197" s="16">
        <f>'[1]Prv-järjestys'!N70</f>
        <v>555</v>
      </c>
      <c r="F197" s="15">
        <f>'[1]Prv-järjestys'!O70</f>
        <v>9975</v>
      </c>
      <c r="G197" s="18">
        <f>'[1]Prv-järjestys'!P70</f>
        <v>4505</v>
      </c>
      <c r="H197" s="16">
        <f>'[1]Prv-järjestys'!Q70</f>
        <v>2185</v>
      </c>
      <c r="I197" s="15">
        <f>'[1]Prv-järjestys'!R70</f>
        <v>30264.239999999998</v>
      </c>
      <c r="J197" s="19">
        <f>'[1]Prv-järjestys'!S70</f>
        <v>273539.74000000005</v>
      </c>
      <c r="K197" s="16">
        <f>'[1]Prv-järjestys'!T70</f>
        <v>6544.3900000000012</v>
      </c>
      <c r="L197" s="17">
        <f>'[1]Prv-järjestys'!U70</f>
        <v>2051.44</v>
      </c>
      <c r="M197" s="16">
        <f>'[1]Prv-järjestys'!V70</f>
        <v>0</v>
      </c>
      <c r="N197" s="17">
        <f>'[1]Prv-järjestys'!W70</f>
        <v>614.78</v>
      </c>
      <c r="O197" s="15">
        <f>'[1]Prv-järjestys'!X70</f>
        <v>435.2</v>
      </c>
      <c r="P197" s="20">
        <f>'[1]Prv-järjestys'!Y70</f>
        <v>92.3</v>
      </c>
      <c r="Q197" s="16">
        <f>'[1]Prv-järjestys'!Z70</f>
        <v>684.11</v>
      </c>
      <c r="R197" s="15">
        <f>'[1]Prv-järjestys'!AA70</f>
        <v>13516.530189828205</v>
      </c>
      <c r="S197" s="19">
        <f>'[1]Prv-järjestys'!AB70</f>
        <v>23938.750189828206</v>
      </c>
      <c r="T197" s="16">
        <f>'[1]Prv-järjestys'!AE70</f>
        <v>36537</v>
      </c>
      <c r="U197" s="17">
        <f>'[1]Prv-järjestys'!AF70</f>
        <v>0</v>
      </c>
      <c r="V197" s="16">
        <f>'[1]Prv-järjestys'!AG70</f>
        <v>0</v>
      </c>
      <c r="W197" s="17">
        <f>'[1]Prv-järjestys'!AH70</f>
        <v>2816</v>
      </c>
      <c r="X197" s="15">
        <f>'[1]Prv-järjestys'!AI70</f>
        <v>14480</v>
      </c>
      <c r="Y197" s="21">
        <f>'[1]Prv-järjestys'!AJ70</f>
        <v>3888</v>
      </c>
      <c r="Z197" s="16">
        <f>'[1]Prv-järjestys'!AK70</f>
        <v>9318</v>
      </c>
      <c r="AA197" s="15">
        <f>'[1]Prv-järjestys'!AL70</f>
        <v>28732</v>
      </c>
      <c r="AB197" s="19">
        <f>'[1]Prv-järjestys'!AM70</f>
        <v>95771</v>
      </c>
      <c r="AC197" s="16">
        <f>'[1]Prv-järjestys'!AN70</f>
        <v>0</v>
      </c>
      <c r="AD197" s="16">
        <f>'[1]Prv-järjestys'!AO70</f>
        <v>0</v>
      </c>
      <c r="AE197" s="16">
        <f>'[1]Prv-järjestys'!AP70</f>
        <v>0</v>
      </c>
      <c r="AF197" s="17">
        <f>'[1]Prv-järjestys'!AQ70</f>
        <v>0</v>
      </c>
      <c r="AG197" s="15">
        <f>'[1]Prv-järjestys'!AR70</f>
        <v>0</v>
      </c>
      <c r="AH197" s="16">
        <f>'[1]Prv-järjestys'!AS70</f>
        <v>0</v>
      </c>
      <c r="AI197" s="16">
        <f>'[1]Prv-järjestys'!AT70</f>
        <v>0</v>
      </c>
      <c r="AJ197" s="15">
        <f>'[1]Prv-järjestys'!AU70</f>
        <v>0</v>
      </c>
      <c r="AK197" s="19">
        <f>'[1]Prv-järjestys'!AV70</f>
        <v>0</v>
      </c>
      <c r="AL197" s="15">
        <f>'[1]Prv-järjestys'!AW70</f>
        <v>266198.89</v>
      </c>
      <c r="AM197" s="15">
        <f>'[1]Prv-järjestys'!AX70</f>
        <v>4989.4400000000005</v>
      </c>
      <c r="AN197" s="15">
        <f>'[1]Prv-järjestys'!AY70</f>
        <v>0</v>
      </c>
      <c r="AO197" s="15">
        <f>'[1]Prv-järjestys'!AZ70</f>
        <v>3985.7799999999997</v>
      </c>
      <c r="AP197" s="15">
        <f>'[1]Prv-järjestys'!BA70</f>
        <v>24890.2</v>
      </c>
      <c r="AQ197" s="15">
        <f>'[1]Prv-järjestys'!BB70</f>
        <v>8485.2999999999993</v>
      </c>
      <c r="AR197" s="15">
        <f>'[1]Prv-järjestys'!BC70</f>
        <v>12187.11</v>
      </c>
      <c r="AS197" s="15">
        <f>'[1]Prv-järjestys'!BD70</f>
        <v>72512.77018982821</v>
      </c>
      <c r="AT197" s="19">
        <f>'[1]Prv-järjestys'!BE70</f>
        <v>393249.49018982821</v>
      </c>
      <c r="AU197" s="22">
        <f>'[1]Prv-järjestys'!BF70</f>
        <v>106.08294852706453</v>
      </c>
      <c r="AV197" s="55">
        <f>'[1]Prv-järjestys'!BG70</f>
        <v>3707</v>
      </c>
      <c r="AW197" s="48" t="str">
        <f>'[1]Prv-järjestys'!A70</f>
        <v>000121</v>
      </c>
      <c r="AX197" s="49" t="s">
        <v>101</v>
      </c>
      <c r="AY197" s="47" t="s">
        <v>266</v>
      </c>
      <c r="AZ197" s="50" t="s">
        <v>85</v>
      </c>
      <c r="BA197" s="47" t="s">
        <v>86</v>
      </c>
      <c r="BB197" s="50" t="s">
        <v>102</v>
      </c>
      <c r="BC197" s="50" t="s">
        <v>103</v>
      </c>
      <c r="BD197" s="47">
        <v>1</v>
      </c>
      <c r="BE197" s="47">
        <v>2</v>
      </c>
    </row>
    <row r="198" spans="1:57" x14ac:dyDescent="0.25">
      <c r="A198" s="47" t="str">
        <f>'[1]Prv-järjestys'!B318</f>
        <v>Malax</v>
      </c>
      <c r="B198" s="16">
        <f>'[1]Prv-järjestys'!K318</f>
        <v>1477.11</v>
      </c>
      <c r="C198" s="17">
        <f>'[1]Prv-järjestys'!L318</f>
        <v>0</v>
      </c>
      <c r="D198" s="16">
        <f>'[1]Prv-järjestys'!M318</f>
        <v>50</v>
      </c>
      <c r="E198" s="16">
        <f>'[1]Prv-järjestys'!N318</f>
        <v>20</v>
      </c>
      <c r="F198" s="15">
        <f>'[1]Prv-järjestys'!O318</f>
        <v>0</v>
      </c>
      <c r="G198" s="18">
        <f>'[1]Prv-järjestys'!P318</f>
        <v>0</v>
      </c>
      <c r="H198" s="16">
        <f>'[1]Prv-järjestys'!Q318</f>
        <v>0</v>
      </c>
      <c r="I198" s="15">
        <f>'[1]Prv-järjestys'!R318</f>
        <v>1909</v>
      </c>
      <c r="J198" s="19">
        <f>'[1]Prv-järjestys'!S318</f>
        <v>3456.1099999999997</v>
      </c>
      <c r="K198" s="16">
        <f>'[1]Prv-järjestys'!T318</f>
        <v>1252.31</v>
      </c>
      <c r="L198" s="17">
        <f>'[1]Prv-järjestys'!U318</f>
        <v>0</v>
      </c>
      <c r="M198" s="16">
        <f>'[1]Prv-järjestys'!V318</f>
        <v>697.37</v>
      </c>
      <c r="N198" s="17">
        <f>'[1]Prv-järjestys'!W318</f>
        <v>120.85</v>
      </c>
      <c r="O198" s="15">
        <f>'[1]Prv-järjestys'!X318</f>
        <v>0</v>
      </c>
      <c r="P198" s="20">
        <f>'[1]Prv-järjestys'!Y318</f>
        <v>0</v>
      </c>
      <c r="Q198" s="16">
        <f>'[1]Prv-järjestys'!Z318</f>
        <v>0</v>
      </c>
      <c r="R198" s="15">
        <f>'[1]Prv-järjestys'!AA318</f>
        <v>3750.2417609823788</v>
      </c>
      <c r="S198" s="19">
        <f>'[1]Prv-järjestys'!AB318</f>
        <v>5820.7717609823785</v>
      </c>
      <c r="T198" s="16">
        <f>'[1]Prv-järjestys'!AE318</f>
        <v>5000</v>
      </c>
      <c r="U198" s="17">
        <f>'[1]Prv-järjestys'!AF318</f>
        <v>0</v>
      </c>
      <c r="V198" s="16">
        <f>'[1]Prv-järjestys'!AG318</f>
        <v>253.85</v>
      </c>
      <c r="W198" s="17">
        <f>'[1]Prv-järjestys'!AH318</f>
        <v>0</v>
      </c>
      <c r="X198" s="15">
        <f>'[1]Prv-järjestys'!AI318</f>
        <v>0</v>
      </c>
      <c r="Y198" s="21">
        <f>'[1]Prv-järjestys'!AJ318</f>
        <v>0</v>
      </c>
      <c r="Z198" s="16">
        <f>'[1]Prv-järjestys'!AK318</f>
        <v>0</v>
      </c>
      <c r="AA198" s="15">
        <f>'[1]Prv-järjestys'!AL318</f>
        <v>2500</v>
      </c>
      <c r="AB198" s="19">
        <f>'[1]Prv-järjestys'!AM318</f>
        <v>7753.85</v>
      </c>
      <c r="AC198" s="16">
        <f>'[1]Prv-järjestys'!AN318</f>
        <v>0</v>
      </c>
      <c r="AD198" s="16">
        <f>'[1]Prv-järjestys'!AO318</f>
        <v>0</v>
      </c>
      <c r="AE198" s="16">
        <f>'[1]Prv-järjestys'!AP318</f>
        <v>0</v>
      </c>
      <c r="AF198" s="17">
        <f>'[1]Prv-järjestys'!AQ318</f>
        <v>0</v>
      </c>
      <c r="AG198" s="15">
        <f>'[1]Prv-järjestys'!AR318</f>
        <v>0</v>
      </c>
      <c r="AH198" s="16">
        <f>'[1]Prv-järjestys'!AS318</f>
        <v>0</v>
      </c>
      <c r="AI198" s="16">
        <f>'[1]Prv-järjestys'!AT318</f>
        <v>0</v>
      </c>
      <c r="AJ198" s="15">
        <f>'[1]Prv-järjestys'!AU318</f>
        <v>0</v>
      </c>
      <c r="AK198" s="19">
        <f>'[1]Prv-järjestys'!AV318</f>
        <v>0</v>
      </c>
      <c r="AL198" s="15">
        <f>'[1]Prv-järjestys'!AW318</f>
        <v>7729.42</v>
      </c>
      <c r="AM198" s="15">
        <f>'[1]Prv-järjestys'!AX318</f>
        <v>0</v>
      </c>
      <c r="AN198" s="15">
        <f>'[1]Prv-järjestys'!AY318</f>
        <v>1001.22</v>
      </c>
      <c r="AO198" s="15">
        <f>'[1]Prv-järjestys'!AZ318</f>
        <v>140.85</v>
      </c>
      <c r="AP198" s="15">
        <f>'[1]Prv-järjestys'!BA318</f>
        <v>0</v>
      </c>
      <c r="AQ198" s="15">
        <f>'[1]Prv-järjestys'!BB318</f>
        <v>0</v>
      </c>
      <c r="AR198" s="15">
        <f>'[1]Prv-järjestys'!BC318</f>
        <v>0</v>
      </c>
      <c r="AS198" s="15">
        <f>'[1]Prv-järjestys'!BD318</f>
        <v>8159.2417609823788</v>
      </c>
      <c r="AT198" s="19">
        <f>'[1]Prv-järjestys'!BE318</f>
        <v>17030.73176098238</v>
      </c>
      <c r="AU198" s="22">
        <f>'[1]Prv-järjestys'!BF318</f>
        <v>1.7635634007437486</v>
      </c>
      <c r="AV198" s="55">
        <f>'[1]Prv-järjestys'!BG318</f>
        <v>9657</v>
      </c>
      <c r="AW198" s="48" t="str">
        <f>'[1]Prv-järjestys'!A318</f>
        <v>000528</v>
      </c>
      <c r="AX198" s="49" t="s">
        <v>200</v>
      </c>
      <c r="AY198" s="47" t="s">
        <v>201</v>
      </c>
      <c r="AZ198" s="50" t="s">
        <v>202</v>
      </c>
      <c r="BA198" s="47" t="s">
        <v>203</v>
      </c>
      <c r="BB198" s="50" t="s">
        <v>204</v>
      </c>
      <c r="BC198" s="50" t="s">
        <v>205</v>
      </c>
      <c r="BD198" s="47">
        <v>2</v>
      </c>
      <c r="BE198" s="47">
        <v>2</v>
      </c>
    </row>
    <row r="199" spans="1:57" x14ac:dyDescent="0.25">
      <c r="A199" s="47" t="str">
        <f>'[1]Prv-järjestys'!B369</f>
        <v>Malmi</v>
      </c>
      <c r="B199" s="16">
        <f>'[1]Prv-järjestys'!K369</f>
        <v>28348.54</v>
      </c>
      <c r="C199" s="17">
        <f>'[1]Prv-järjestys'!L369</f>
        <v>6292</v>
      </c>
      <c r="D199" s="16">
        <f>'[1]Prv-järjestys'!M369</f>
        <v>0</v>
      </c>
      <c r="E199" s="16">
        <f>'[1]Prv-järjestys'!N369</f>
        <v>6206.99</v>
      </c>
      <c r="F199" s="15">
        <f>'[1]Prv-järjestys'!O369</f>
        <v>32514.799999999999</v>
      </c>
      <c r="G199" s="43">
        <f>'[1]Prv-järjestys'!P369</f>
        <v>16721.62</v>
      </c>
      <c r="H199" s="16">
        <f>'[1]Prv-järjestys'!Q369</f>
        <v>13068.77</v>
      </c>
      <c r="I199" s="15">
        <f>'[1]Prv-järjestys'!R369</f>
        <v>139652.59</v>
      </c>
      <c r="J199" s="19">
        <f>'[1]Prv-järjestys'!S369</f>
        <v>242805.31</v>
      </c>
      <c r="K199" s="16">
        <f>'[1]Prv-järjestys'!T369</f>
        <v>40682.140000000007</v>
      </c>
      <c r="L199" s="17">
        <f>'[1]Prv-järjestys'!U369</f>
        <v>375.48</v>
      </c>
      <c r="M199" s="16">
        <f>'[1]Prv-järjestys'!V369</f>
        <v>0</v>
      </c>
      <c r="N199" s="17">
        <f>'[1]Prv-järjestys'!W369</f>
        <v>17859.060000000001</v>
      </c>
      <c r="O199" s="15">
        <f>'[1]Prv-järjestys'!X369</f>
        <v>2131.88</v>
      </c>
      <c r="P199" s="43">
        <f>'[1]Prv-järjestys'!Y369</f>
        <v>8143.41</v>
      </c>
      <c r="Q199" s="16">
        <f>'[1]Prv-järjestys'!Z369</f>
        <v>440.01</v>
      </c>
      <c r="R199" s="15">
        <f>'[1]Prv-järjestys'!AA369</f>
        <v>41732.139759301943</v>
      </c>
      <c r="S199" s="19">
        <f>'[1]Prv-järjestys'!AB369</f>
        <v>111364.11975930195</v>
      </c>
      <c r="T199" s="16">
        <f>'[1]Prv-järjestys'!AE369</f>
        <v>296482.8</v>
      </c>
      <c r="U199" s="17">
        <f>'[1]Prv-järjestys'!AF369</f>
        <v>0</v>
      </c>
      <c r="V199" s="16">
        <f>'[1]Prv-järjestys'!AG369</f>
        <v>0</v>
      </c>
      <c r="W199" s="17">
        <f>'[1]Prv-järjestys'!AH369</f>
        <v>24165.439999999999</v>
      </c>
      <c r="X199" s="15">
        <f>'[1]Prv-järjestys'!AI369</f>
        <v>0</v>
      </c>
      <c r="Y199" s="43">
        <f>'[1]Prv-järjestys'!AJ369</f>
        <v>0</v>
      </c>
      <c r="Z199" s="16">
        <f>'[1]Prv-järjestys'!AK369</f>
        <v>0</v>
      </c>
      <c r="AA199" s="15">
        <f>'[1]Prv-järjestys'!AL369</f>
        <v>90429.720000000016</v>
      </c>
      <c r="AB199" s="19">
        <f>'[1]Prv-järjestys'!AM369</f>
        <v>411077.96</v>
      </c>
      <c r="AC199" s="16">
        <f>'[1]Prv-järjestys'!AN369</f>
        <v>0</v>
      </c>
      <c r="AD199" s="16">
        <f>'[1]Prv-järjestys'!AO369</f>
        <v>0</v>
      </c>
      <c r="AE199" s="16">
        <f>'[1]Prv-järjestys'!AP369</f>
        <v>0</v>
      </c>
      <c r="AF199" s="17">
        <f>'[1]Prv-järjestys'!AQ369</f>
        <v>0</v>
      </c>
      <c r="AG199" s="15">
        <f>'[1]Prv-järjestys'!AR369</f>
        <v>0</v>
      </c>
      <c r="AH199" s="16">
        <f>'[1]Prv-järjestys'!AS369</f>
        <v>0</v>
      </c>
      <c r="AI199" s="16">
        <f>'[1]Prv-järjestys'!AT369</f>
        <v>0</v>
      </c>
      <c r="AJ199" s="15">
        <f>'[1]Prv-järjestys'!AU369</f>
        <v>40731.26</v>
      </c>
      <c r="AK199" s="19">
        <f>'[1]Prv-järjestys'!AV369</f>
        <v>40731.26</v>
      </c>
      <c r="AL199" s="15">
        <f>'[1]Prv-järjestys'!AW369</f>
        <v>365513.48</v>
      </c>
      <c r="AM199" s="15">
        <f>'[1]Prv-järjestys'!AX369</f>
        <v>6667.48</v>
      </c>
      <c r="AN199" s="15">
        <f>'[1]Prv-järjestys'!AY369</f>
        <v>0</v>
      </c>
      <c r="AO199" s="15">
        <f>'[1]Prv-järjestys'!AZ369</f>
        <v>48231.490000000005</v>
      </c>
      <c r="AP199" s="15">
        <f>'[1]Prv-järjestys'!BA369</f>
        <v>34646.68</v>
      </c>
      <c r="AQ199" s="15">
        <f>'[1]Prv-järjestys'!BB369</f>
        <v>24865.03</v>
      </c>
      <c r="AR199" s="15">
        <f>'[1]Prv-järjestys'!BC369</f>
        <v>13508.78</v>
      </c>
      <c r="AS199" s="15">
        <f>'[1]Prv-järjestys'!BD369</f>
        <v>312545.70975930197</v>
      </c>
      <c r="AT199" s="19">
        <f>'[1]Prv-järjestys'!BE369</f>
        <v>805978.64975930192</v>
      </c>
      <c r="AU199" s="22">
        <f>'[1]Prv-järjestys'!BF369</f>
        <v>83.75544526231964</v>
      </c>
      <c r="AV199" s="56">
        <f>'[1]Prv-järjestys'!BG369</f>
        <v>9623</v>
      </c>
      <c r="AW199" s="48" t="str">
        <f>'[1]Prv-järjestys'!A369</f>
        <v>000621</v>
      </c>
      <c r="AX199" s="49" t="s">
        <v>232</v>
      </c>
      <c r="AY199" s="47" t="s">
        <v>258</v>
      </c>
      <c r="AZ199" s="50" t="s">
        <v>55</v>
      </c>
      <c r="BA199" s="47" t="s">
        <v>56</v>
      </c>
      <c r="BB199" s="50" t="s">
        <v>239</v>
      </c>
      <c r="BC199" s="50" t="s">
        <v>240</v>
      </c>
      <c r="BD199" s="47">
        <v>1</v>
      </c>
      <c r="BE199" s="47">
        <v>2</v>
      </c>
    </row>
    <row r="200" spans="1:57" x14ac:dyDescent="0.25">
      <c r="A200" s="47" t="str">
        <f>'[1]Prv-järjestys'!B319</f>
        <v>Mariehamn</v>
      </c>
      <c r="B200" s="16">
        <f>'[1]Prv-järjestys'!K319</f>
        <v>9176.119999999999</v>
      </c>
      <c r="C200" s="17">
        <f>'[1]Prv-järjestys'!L319</f>
        <v>0</v>
      </c>
      <c r="D200" s="16">
        <f>'[1]Prv-järjestys'!M319</f>
        <v>965</v>
      </c>
      <c r="E200" s="16">
        <f>'[1]Prv-järjestys'!N319</f>
        <v>0</v>
      </c>
      <c r="F200" s="15">
        <f>'[1]Prv-järjestys'!O319</f>
        <v>0</v>
      </c>
      <c r="G200" s="18">
        <f>'[1]Prv-järjestys'!P319</f>
        <v>0</v>
      </c>
      <c r="H200" s="16">
        <f>'[1]Prv-järjestys'!Q319</f>
        <v>0</v>
      </c>
      <c r="I200" s="15">
        <f>'[1]Prv-järjestys'!R319</f>
        <v>22055.65</v>
      </c>
      <c r="J200" s="19">
        <f>'[1]Prv-järjestys'!S319</f>
        <v>32196.77</v>
      </c>
      <c r="K200" s="16">
        <f>'[1]Prv-järjestys'!T319</f>
        <v>5074.0200000000013</v>
      </c>
      <c r="L200" s="17">
        <f>'[1]Prv-järjestys'!U319</f>
        <v>0</v>
      </c>
      <c r="M200" s="16">
        <f>'[1]Prv-järjestys'!V319</f>
        <v>1143.8899999999999</v>
      </c>
      <c r="N200" s="17">
        <f>'[1]Prv-järjestys'!W319</f>
        <v>287.72000000000003</v>
      </c>
      <c r="O200" s="15">
        <f>'[1]Prv-järjestys'!X319</f>
        <v>0</v>
      </c>
      <c r="P200" s="20">
        <f>'[1]Prv-järjestys'!Y319</f>
        <v>0</v>
      </c>
      <c r="Q200" s="16">
        <f>'[1]Prv-järjestys'!Z319</f>
        <v>0</v>
      </c>
      <c r="R200" s="15">
        <f>'[1]Prv-järjestys'!AA319</f>
        <v>11244.391103823113</v>
      </c>
      <c r="S200" s="19">
        <f>'[1]Prv-järjestys'!AB319</f>
        <v>17750.021103823114</v>
      </c>
      <c r="T200" s="16">
        <f>'[1]Prv-järjestys'!AE319</f>
        <v>35000</v>
      </c>
      <c r="U200" s="17">
        <f>'[1]Prv-järjestys'!AF319</f>
        <v>0</v>
      </c>
      <c r="V200" s="16">
        <f>'[1]Prv-järjestys'!AG319</f>
        <v>1000</v>
      </c>
      <c r="W200" s="17">
        <f>'[1]Prv-järjestys'!AH319</f>
        <v>0</v>
      </c>
      <c r="X200" s="15">
        <f>'[1]Prv-järjestys'!AI319</f>
        <v>0</v>
      </c>
      <c r="Y200" s="21">
        <f>'[1]Prv-järjestys'!AJ319</f>
        <v>0</v>
      </c>
      <c r="Z200" s="16">
        <f>'[1]Prv-järjestys'!AK319</f>
        <v>0</v>
      </c>
      <c r="AA200" s="15">
        <f>'[1]Prv-järjestys'!AL319</f>
        <v>15000</v>
      </c>
      <c r="AB200" s="19">
        <f>'[1]Prv-järjestys'!AM319</f>
        <v>51000</v>
      </c>
      <c r="AC200" s="16">
        <f>'[1]Prv-järjestys'!AN319</f>
        <v>0</v>
      </c>
      <c r="AD200" s="16">
        <f>'[1]Prv-järjestys'!AO319</f>
        <v>0</v>
      </c>
      <c r="AE200" s="16">
        <f>'[1]Prv-järjestys'!AP319</f>
        <v>0</v>
      </c>
      <c r="AF200" s="17">
        <f>'[1]Prv-järjestys'!AQ319</f>
        <v>0</v>
      </c>
      <c r="AG200" s="15">
        <f>'[1]Prv-järjestys'!AR319</f>
        <v>0</v>
      </c>
      <c r="AH200" s="16">
        <f>'[1]Prv-järjestys'!AS319</f>
        <v>0</v>
      </c>
      <c r="AI200" s="16">
        <f>'[1]Prv-järjestys'!AT319</f>
        <v>0</v>
      </c>
      <c r="AJ200" s="15">
        <f>'[1]Prv-järjestys'!AU319</f>
        <v>0</v>
      </c>
      <c r="AK200" s="19">
        <f>'[1]Prv-järjestys'!AV319</f>
        <v>0</v>
      </c>
      <c r="AL200" s="15">
        <f>'[1]Prv-järjestys'!AW319</f>
        <v>49250.14</v>
      </c>
      <c r="AM200" s="15">
        <f>'[1]Prv-järjestys'!AX319</f>
        <v>0</v>
      </c>
      <c r="AN200" s="15">
        <f>'[1]Prv-järjestys'!AY319</f>
        <v>3108.89</v>
      </c>
      <c r="AO200" s="15">
        <f>'[1]Prv-järjestys'!AZ319</f>
        <v>287.72000000000003</v>
      </c>
      <c r="AP200" s="15">
        <f>'[1]Prv-järjestys'!BA319</f>
        <v>0</v>
      </c>
      <c r="AQ200" s="15">
        <f>'[1]Prv-järjestys'!BB319</f>
        <v>0</v>
      </c>
      <c r="AR200" s="15">
        <f>'[1]Prv-järjestys'!BC319</f>
        <v>0</v>
      </c>
      <c r="AS200" s="15">
        <f>'[1]Prv-järjestys'!BD319</f>
        <v>48300.04110382311</v>
      </c>
      <c r="AT200" s="19">
        <f>'[1]Prv-järjestys'!BE319</f>
        <v>100946.79110382311</v>
      </c>
      <c r="AU200" s="22">
        <f>'[1]Prv-järjestys'!BF319</f>
        <v>113.16904832267164</v>
      </c>
      <c r="AV200" s="55">
        <f>'[1]Prv-järjestys'!BG319</f>
        <v>892</v>
      </c>
      <c r="AW200" s="48" t="str">
        <f>'[1]Prv-järjestys'!A319</f>
        <v>000529</v>
      </c>
      <c r="AX200" s="49"/>
      <c r="AY200" s="47"/>
      <c r="AZ200" s="50" t="s">
        <v>202</v>
      </c>
      <c r="BA200" s="47" t="s">
        <v>203</v>
      </c>
      <c r="BB200" s="50" t="s">
        <v>208</v>
      </c>
      <c r="BC200" s="50" t="s">
        <v>209</v>
      </c>
      <c r="BD200" s="47">
        <v>1</v>
      </c>
      <c r="BE200" s="47">
        <v>1</v>
      </c>
    </row>
    <row r="201" spans="1:57" x14ac:dyDescent="0.25">
      <c r="A201" s="47" t="str">
        <f>'[1]Prv-järjestys'!B38</f>
        <v>Marttila</v>
      </c>
      <c r="B201" s="16">
        <f>'[1]Prv-järjestys'!K38</f>
        <v>1445.57</v>
      </c>
      <c r="C201" s="17">
        <f>'[1]Prv-järjestys'!L38</f>
        <v>3236.4</v>
      </c>
      <c r="D201" s="16">
        <f>'[1]Prv-järjestys'!M38</f>
        <v>0</v>
      </c>
      <c r="E201" s="16">
        <f>'[1]Prv-järjestys'!N38</f>
        <v>20</v>
      </c>
      <c r="F201" s="15">
        <f>'[1]Prv-järjestys'!O38</f>
        <v>2300</v>
      </c>
      <c r="G201" s="18">
        <f>'[1]Prv-järjestys'!P38</f>
        <v>50</v>
      </c>
      <c r="H201" s="16">
        <f>'[1]Prv-järjestys'!Q38</f>
        <v>6200</v>
      </c>
      <c r="I201" s="15">
        <f>'[1]Prv-järjestys'!R38</f>
        <v>789</v>
      </c>
      <c r="J201" s="19">
        <f>'[1]Prv-järjestys'!S38</f>
        <v>14040.970000000001</v>
      </c>
      <c r="K201" s="16">
        <f>'[1]Prv-järjestys'!T38</f>
        <v>1927.7200000000005</v>
      </c>
      <c r="L201" s="17">
        <f>'[1]Prv-järjestys'!U38</f>
        <v>211.02</v>
      </c>
      <c r="M201" s="16">
        <f>'[1]Prv-järjestys'!V38</f>
        <v>0</v>
      </c>
      <c r="N201" s="17">
        <f>'[1]Prv-järjestys'!W38</f>
        <v>43.75</v>
      </c>
      <c r="O201" s="15">
        <f>'[1]Prv-järjestys'!X38</f>
        <v>23.3</v>
      </c>
      <c r="P201" s="20">
        <f>'[1]Prv-järjestys'!Y38</f>
        <v>22.7</v>
      </c>
      <c r="Q201" s="16">
        <f>'[1]Prv-järjestys'!Z38</f>
        <v>17.899999999999999</v>
      </c>
      <c r="R201" s="15">
        <f>'[1]Prv-järjestys'!AA38</f>
        <v>1722.0980542100501</v>
      </c>
      <c r="S201" s="19">
        <f>'[1]Prv-järjestys'!AB38</f>
        <v>3968.4880542100509</v>
      </c>
      <c r="T201" s="16">
        <f>'[1]Prv-järjestys'!AE38</f>
        <v>1000</v>
      </c>
      <c r="U201" s="17">
        <f>'[1]Prv-järjestys'!AF38</f>
        <v>1000</v>
      </c>
      <c r="V201" s="16">
        <f>'[1]Prv-järjestys'!AG38</f>
        <v>0</v>
      </c>
      <c r="W201" s="17">
        <f>'[1]Prv-järjestys'!AH38</f>
        <v>200</v>
      </c>
      <c r="X201" s="15">
        <f>'[1]Prv-järjestys'!AI38</f>
        <v>0</v>
      </c>
      <c r="Y201" s="21">
        <f>'[1]Prv-järjestys'!AJ38</f>
        <v>0</v>
      </c>
      <c r="Z201" s="16">
        <f>'[1]Prv-järjestys'!AK38</f>
        <v>0</v>
      </c>
      <c r="AA201" s="15">
        <f>'[1]Prv-järjestys'!AL38</f>
        <v>0</v>
      </c>
      <c r="AB201" s="19">
        <f>'[1]Prv-järjestys'!AM38</f>
        <v>2200</v>
      </c>
      <c r="AC201" s="16">
        <f>'[1]Prv-järjestys'!AN38</f>
        <v>0</v>
      </c>
      <c r="AD201" s="16">
        <f>'[1]Prv-järjestys'!AO38</f>
        <v>0</v>
      </c>
      <c r="AE201" s="16">
        <f>'[1]Prv-järjestys'!AP38</f>
        <v>0</v>
      </c>
      <c r="AF201" s="17">
        <f>'[1]Prv-järjestys'!AQ38</f>
        <v>0</v>
      </c>
      <c r="AG201" s="15">
        <f>'[1]Prv-järjestys'!AR38</f>
        <v>0</v>
      </c>
      <c r="AH201" s="16">
        <f>'[1]Prv-järjestys'!AS38</f>
        <v>0</v>
      </c>
      <c r="AI201" s="16">
        <f>'[1]Prv-järjestys'!AT38</f>
        <v>0</v>
      </c>
      <c r="AJ201" s="15">
        <f>'[1]Prv-järjestys'!AU38</f>
        <v>0</v>
      </c>
      <c r="AK201" s="19">
        <f>'[1]Prv-järjestys'!AV38</f>
        <v>0</v>
      </c>
      <c r="AL201" s="15">
        <f>'[1]Prv-järjestys'!AW38</f>
        <v>4373.2900000000009</v>
      </c>
      <c r="AM201" s="15">
        <f>'[1]Prv-järjestys'!AX38</f>
        <v>4447.42</v>
      </c>
      <c r="AN201" s="15">
        <f>'[1]Prv-järjestys'!AY38</f>
        <v>0</v>
      </c>
      <c r="AO201" s="15">
        <f>'[1]Prv-järjestys'!AZ38</f>
        <v>263.75</v>
      </c>
      <c r="AP201" s="15">
        <f>'[1]Prv-järjestys'!BA38</f>
        <v>2323.3000000000002</v>
      </c>
      <c r="AQ201" s="15">
        <f>'[1]Prv-järjestys'!BB38</f>
        <v>72.7</v>
      </c>
      <c r="AR201" s="15">
        <f>'[1]Prv-järjestys'!BC38</f>
        <v>6217.9</v>
      </c>
      <c r="AS201" s="15">
        <f>'[1]Prv-järjestys'!BD38</f>
        <v>2511.0980542100501</v>
      </c>
      <c r="AT201" s="19">
        <f>'[1]Prv-järjestys'!BE38</f>
        <v>20209.458054210052</v>
      </c>
      <c r="AU201" s="22">
        <f>'[1]Prv-järjestys'!BF38</f>
        <v>3.3288515984533111</v>
      </c>
      <c r="AV201" s="55">
        <f>'[1]Prv-järjestys'!BG38</f>
        <v>6071</v>
      </c>
      <c r="AW201" s="48" t="str">
        <f>'[1]Prv-järjestys'!A38</f>
        <v>000071</v>
      </c>
      <c r="AX201" s="49"/>
      <c r="AY201" s="47"/>
      <c r="AZ201" s="50" t="s">
        <v>85</v>
      </c>
      <c r="BA201" s="47" t="s">
        <v>86</v>
      </c>
      <c r="BB201" s="50" t="s">
        <v>93</v>
      </c>
      <c r="BC201" s="50" t="s">
        <v>94</v>
      </c>
      <c r="BD201" s="47">
        <v>2</v>
      </c>
      <c r="BE201" s="47">
        <v>1</v>
      </c>
    </row>
    <row r="202" spans="1:57" x14ac:dyDescent="0.25">
      <c r="A202" s="47" t="str">
        <f>'[1]Prv-järjestys'!B39</f>
        <v>Masku</v>
      </c>
      <c r="B202" s="16">
        <f>'[1]Prv-järjestys'!K39</f>
        <v>3770.7299999999996</v>
      </c>
      <c r="C202" s="17">
        <f>'[1]Prv-järjestys'!L39</f>
        <v>890</v>
      </c>
      <c r="D202" s="16">
        <f>'[1]Prv-järjestys'!M39</f>
        <v>0</v>
      </c>
      <c r="E202" s="16">
        <f>'[1]Prv-järjestys'!N39</f>
        <v>340</v>
      </c>
      <c r="F202" s="15">
        <f>'[1]Prv-järjestys'!O39</f>
        <v>1078.45</v>
      </c>
      <c r="G202" s="18">
        <f>'[1]Prv-järjestys'!P39</f>
        <v>52</v>
      </c>
      <c r="H202" s="16">
        <f>'[1]Prv-järjestys'!Q39</f>
        <v>430</v>
      </c>
      <c r="I202" s="15">
        <f>'[1]Prv-järjestys'!R39</f>
        <v>13438</v>
      </c>
      <c r="J202" s="19">
        <f>'[1]Prv-järjestys'!S39</f>
        <v>19999.18</v>
      </c>
      <c r="K202" s="16">
        <f>'[1]Prv-järjestys'!T39</f>
        <v>14444.88</v>
      </c>
      <c r="L202" s="17">
        <f>'[1]Prv-järjestys'!U39</f>
        <v>445.2</v>
      </c>
      <c r="M202" s="16">
        <f>'[1]Prv-järjestys'!V39</f>
        <v>0</v>
      </c>
      <c r="N202" s="17">
        <f>'[1]Prv-järjestys'!W39</f>
        <v>200.5</v>
      </c>
      <c r="O202" s="15">
        <f>'[1]Prv-järjestys'!X39</f>
        <v>197.10000000000002</v>
      </c>
      <c r="P202" s="20">
        <f>'[1]Prv-järjestys'!Y39</f>
        <v>270.39999999999998</v>
      </c>
      <c r="Q202" s="16">
        <f>'[1]Prv-järjestys'!Z39</f>
        <v>997.5</v>
      </c>
      <c r="R202" s="15">
        <f>'[1]Prv-järjestys'!AA39</f>
        <v>4105.7069566770697</v>
      </c>
      <c r="S202" s="19">
        <f>'[1]Prv-järjestys'!AB39</f>
        <v>20661.286956677071</v>
      </c>
      <c r="T202" s="16">
        <f>'[1]Prv-järjestys'!AE39</f>
        <v>28000</v>
      </c>
      <c r="U202" s="17">
        <f>'[1]Prv-järjestys'!AF39</f>
        <v>1400</v>
      </c>
      <c r="V202" s="16">
        <f>'[1]Prv-järjestys'!AG39</f>
        <v>0</v>
      </c>
      <c r="W202" s="17">
        <f>'[1]Prv-järjestys'!AH39</f>
        <v>400</v>
      </c>
      <c r="X202" s="15">
        <f>'[1]Prv-järjestys'!AI39</f>
        <v>2900</v>
      </c>
      <c r="Y202" s="21">
        <f>'[1]Prv-järjestys'!AJ39</f>
        <v>400</v>
      </c>
      <c r="Z202" s="16">
        <f>'[1]Prv-järjestys'!AK39</f>
        <v>4200</v>
      </c>
      <c r="AA202" s="15">
        <f>'[1]Prv-järjestys'!AL39</f>
        <v>4000</v>
      </c>
      <c r="AB202" s="19">
        <f>'[1]Prv-järjestys'!AM39</f>
        <v>41300</v>
      </c>
      <c r="AC202" s="16">
        <f>'[1]Prv-järjestys'!AN39</f>
        <v>0</v>
      </c>
      <c r="AD202" s="16">
        <f>'[1]Prv-järjestys'!AO39</f>
        <v>0</v>
      </c>
      <c r="AE202" s="16">
        <f>'[1]Prv-järjestys'!AP39</f>
        <v>0</v>
      </c>
      <c r="AF202" s="17">
        <f>'[1]Prv-järjestys'!AQ39</f>
        <v>0</v>
      </c>
      <c r="AG202" s="15">
        <f>'[1]Prv-järjestys'!AR39</f>
        <v>0</v>
      </c>
      <c r="AH202" s="16">
        <f>'[1]Prv-järjestys'!AS39</f>
        <v>0</v>
      </c>
      <c r="AI202" s="16">
        <f>'[1]Prv-järjestys'!AT39</f>
        <v>0</v>
      </c>
      <c r="AJ202" s="15">
        <f>'[1]Prv-järjestys'!AU39</f>
        <v>0</v>
      </c>
      <c r="AK202" s="19">
        <f>'[1]Prv-järjestys'!AV39</f>
        <v>0</v>
      </c>
      <c r="AL202" s="15">
        <f>'[1]Prv-järjestys'!AW39</f>
        <v>46215.61</v>
      </c>
      <c r="AM202" s="15">
        <f>'[1]Prv-järjestys'!AX39</f>
        <v>2735.2</v>
      </c>
      <c r="AN202" s="15">
        <f>'[1]Prv-järjestys'!AY39</f>
        <v>0</v>
      </c>
      <c r="AO202" s="15">
        <f>'[1]Prv-järjestys'!AZ39</f>
        <v>940.5</v>
      </c>
      <c r="AP202" s="15">
        <f>'[1]Prv-järjestys'!BA39</f>
        <v>4175.55</v>
      </c>
      <c r="AQ202" s="15">
        <f>'[1]Prv-järjestys'!BB39</f>
        <v>722.4</v>
      </c>
      <c r="AR202" s="15">
        <f>'[1]Prv-järjestys'!BC39</f>
        <v>5627.5</v>
      </c>
      <c r="AS202" s="15">
        <f>'[1]Prv-järjestys'!BD39</f>
        <v>21543.70695667707</v>
      </c>
      <c r="AT202" s="19">
        <f>'[1]Prv-järjestys'!BE39</f>
        <v>81960.466956677075</v>
      </c>
      <c r="AU202" s="22">
        <f>'[1]Prv-järjestys'!BF39</f>
        <v>11.227461226942065</v>
      </c>
      <c r="AV202" s="55">
        <f>'[1]Prv-järjestys'!BG39</f>
        <v>7300</v>
      </c>
      <c r="AW202" s="48" t="str">
        <f>'[1]Prv-järjestys'!A39</f>
        <v>000072</v>
      </c>
      <c r="AX202" s="49"/>
      <c r="AY202" s="47"/>
      <c r="AZ202" s="50" t="s">
        <v>85</v>
      </c>
      <c r="BA202" s="47" t="s">
        <v>86</v>
      </c>
      <c r="BB202" s="50" t="s">
        <v>98</v>
      </c>
      <c r="BC202" s="50" t="s">
        <v>99</v>
      </c>
      <c r="BD202" s="47">
        <v>2</v>
      </c>
      <c r="BE202" s="47">
        <v>1</v>
      </c>
    </row>
    <row r="203" spans="1:57" x14ac:dyDescent="0.25">
      <c r="A203" s="47" t="str">
        <f>'[1]Prv-järjestys'!B356</f>
        <v>Matteus</v>
      </c>
      <c r="B203" s="16">
        <f>'[1]Prv-järjestys'!K356</f>
        <v>17607.8</v>
      </c>
      <c r="C203" s="17">
        <f>'[1]Prv-järjestys'!L356</f>
        <v>0</v>
      </c>
      <c r="D203" s="16">
        <f>'[1]Prv-järjestys'!M356</f>
        <v>3547</v>
      </c>
      <c r="E203" s="16">
        <f>'[1]Prv-järjestys'!N356</f>
        <v>210</v>
      </c>
      <c r="F203" s="15">
        <f>'[1]Prv-järjestys'!O356</f>
        <v>0</v>
      </c>
      <c r="G203" s="18">
        <f>'[1]Prv-järjestys'!P356</f>
        <v>3390</v>
      </c>
      <c r="H203" s="16">
        <f>'[1]Prv-järjestys'!Q356</f>
        <v>1240</v>
      </c>
      <c r="I203" s="15">
        <f>'[1]Prv-järjestys'!R356</f>
        <v>50309.3</v>
      </c>
      <c r="J203" s="19">
        <f>'[1]Prv-järjestys'!S356</f>
        <v>76304.100000000006</v>
      </c>
      <c r="K203" s="16">
        <f>'[1]Prv-järjestys'!T356</f>
        <v>8445.0299999999988</v>
      </c>
      <c r="L203" s="17">
        <f>'[1]Prv-järjestys'!U356</f>
        <v>0</v>
      </c>
      <c r="M203" s="16">
        <f>'[1]Prv-järjestys'!V356</f>
        <v>1399.1200000000001</v>
      </c>
      <c r="N203" s="17">
        <f>'[1]Prv-järjestys'!W356</f>
        <v>2038.86</v>
      </c>
      <c r="O203" s="15">
        <f>'[1]Prv-järjestys'!X356</f>
        <v>0</v>
      </c>
      <c r="P203" s="20">
        <f>'[1]Prv-järjestys'!Y356</f>
        <v>0</v>
      </c>
      <c r="Q203" s="16">
        <f>'[1]Prv-järjestys'!Z356</f>
        <v>0</v>
      </c>
      <c r="R203" s="15">
        <f>'[1]Prv-järjestys'!AA356</f>
        <v>8199.9041410717946</v>
      </c>
      <c r="S203" s="19">
        <f>'[1]Prv-järjestys'!AB356</f>
        <v>20082.914141071793</v>
      </c>
      <c r="T203" s="16">
        <f>'[1]Prv-järjestys'!AE356</f>
        <v>31562.19</v>
      </c>
      <c r="U203" s="17">
        <f>'[1]Prv-järjestys'!AF356</f>
        <v>0</v>
      </c>
      <c r="V203" s="16">
        <f>'[1]Prv-järjestys'!AG356</f>
        <v>0</v>
      </c>
      <c r="W203" s="17">
        <f>'[1]Prv-järjestys'!AH356</f>
        <v>2567.88</v>
      </c>
      <c r="X203" s="15">
        <f>'[1]Prv-järjestys'!AI356</f>
        <v>0</v>
      </c>
      <c r="Y203" s="21">
        <f>'[1]Prv-järjestys'!AJ356</f>
        <v>0</v>
      </c>
      <c r="Z203" s="16">
        <f>'[1]Prv-järjestys'!AK356</f>
        <v>0</v>
      </c>
      <c r="AA203" s="15">
        <f>'[1]Prv-järjestys'!AL356</f>
        <v>9690.91</v>
      </c>
      <c r="AB203" s="19">
        <f>'[1]Prv-järjestys'!AM356</f>
        <v>43820.979999999996</v>
      </c>
      <c r="AC203" s="16">
        <f>'[1]Prv-järjestys'!AN356</f>
        <v>0</v>
      </c>
      <c r="AD203" s="16">
        <f>'[1]Prv-järjestys'!AO356</f>
        <v>0</v>
      </c>
      <c r="AE203" s="16">
        <f>'[1]Prv-järjestys'!AP356</f>
        <v>0</v>
      </c>
      <c r="AF203" s="17">
        <f>'[1]Prv-järjestys'!AQ356</f>
        <v>0</v>
      </c>
      <c r="AG203" s="15">
        <f>'[1]Prv-järjestys'!AR356</f>
        <v>0</v>
      </c>
      <c r="AH203" s="16">
        <f>'[1]Prv-järjestys'!AS356</f>
        <v>0</v>
      </c>
      <c r="AI203" s="16">
        <f>'[1]Prv-järjestys'!AT356</f>
        <v>0</v>
      </c>
      <c r="AJ203" s="15">
        <f>'[1]Prv-järjestys'!AU356</f>
        <v>0</v>
      </c>
      <c r="AK203" s="19">
        <f>'[1]Prv-järjestys'!AV356</f>
        <v>0</v>
      </c>
      <c r="AL203" s="15">
        <f>'[1]Prv-järjestys'!AW356</f>
        <v>57615.02</v>
      </c>
      <c r="AM203" s="15">
        <f>'[1]Prv-järjestys'!AX356</f>
        <v>0</v>
      </c>
      <c r="AN203" s="15">
        <f>'[1]Prv-järjestys'!AY356</f>
        <v>4946.12</v>
      </c>
      <c r="AO203" s="15">
        <f>'[1]Prv-järjestys'!AZ356</f>
        <v>4816.74</v>
      </c>
      <c r="AP203" s="15">
        <f>'[1]Prv-järjestys'!BA356</f>
        <v>0</v>
      </c>
      <c r="AQ203" s="15">
        <f>'[1]Prv-järjestys'!BB356</f>
        <v>3390</v>
      </c>
      <c r="AR203" s="15">
        <f>'[1]Prv-järjestys'!BC356</f>
        <v>1240</v>
      </c>
      <c r="AS203" s="15">
        <f>'[1]Prv-järjestys'!BD356</f>
        <v>68200.114141071797</v>
      </c>
      <c r="AT203" s="19">
        <f>'[1]Prv-järjestys'!BE356</f>
        <v>140207.9941410718</v>
      </c>
      <c r="AU203" s="22">
        <f>'[1]Prv-järjestys'!BF356</f>
        <v>9.8467584901377769</v>
      </c>
      <c r="AV203" s="55">
        <f>'[1]Prv-järjestys'!BG356</f>
        <v>14239</v>
      </c>
      <c r="AW203" s="48" t="str">
        <f>'[1]Prv-järjestys'!A356</f>
        <v>000592</v>
      </c>
      <c r="AX203" s="49" t="s">
        <v>232</v>
      </c>
      <c r="AY203" s="47" t="s">
        <v>258</v>
      </c>
      <c r="AZ203" s="50" t="s">
        <v>202</v>
      </c>
      <c r="BA203" s="47" t="s">
        <v>203</v>
      </c>
      <c r="BB203" s="50" t="s">
        <v>227</v>
      </c>
      <c r="BC203" s="50" t="s">
        <v>228</v>
      </c>
      <c r="BD203" s="47">
        <v>1</v>
      </c>
      <c r="BE203" s="47">
        <v>2</v>
      </c>
    </row>
    <row r="204" spans="1:57" x14ac:dyDescent="0.25">
      <c r="A204" s="47" t="str">
        <f>'[1]Prv-järjestys'!B370</f>
        <v>Meilahti</v>
      </c>
      <c r="B204" s="16">
        <f>'[1]Prv-järjestys'!K370</f>
        <v>24241.360000000001</v>
      </c>
      <c r="C204" s="17">
        <f>'[1]Prv-järjestys'!L370</f>
        <v>2807</v>
      </c>
      <c r="D204" s="16">
        <f>'[1]Prv-järjestys'!M370</f>
        <v>0</v>
      </c>
      <c r="E204" s="16">
        <f>'[1]Prv-järjestys'!N370</f>
        <v>1395</v>
      </c>
      <c r="F204" s="15">
        <f>'[1]Prv-järjestys'!O370</f>
        <v>1595.94</v>
      </c>
      <c r="G204" s="18">
        <f>'[1]Prv-järjestys'!P370</f>
        <v>9773</v>
      </c>
      <c r="H204" s="16">
        <f>'[1]Prv-järjestys'!Q370</f>
        <v>1542</v>
      </c>
      <c r="I204" s="15">
        <f>'[1]Prv-järjestys'!R370</f>
        <v>48728.959999999999</v>
      </c>
      <c r="J204" s="19">
        <f>'[1]Prv-järjestys'!S370</f>
        <v>90083.260000000009</v>
      </c>
      <c r="K204" s="16">
        <f>'[1]Prv-järjestys'!T370</f>
        <v>5717.869999999999</v>
      </c>
      <c r="L204" s="17">
        <f>'[1]Prv-järjestys'!U370</f>
        <v>544.97</v>
      </c>
      <c r="M204" s="16">
        <f>'[1]Prv-järjestys'!V370</f>
        <v>0</v>
      </c>
      <c r="N204" s="17">
        <f>'[1]Prv-järjestys'!W370</f>
        <v>3785.87</v>
      </c>
      <c r="O204" s="15">
        <f>'[1]Prv-järjestys'!X370</f>
        <v>1270.6500000000001</v>
      </c>
      <c r="P204" s="20">
        <f>'[1]Prv-järjestys'!Y370</f>
        <v>107.95</v>
      </c>
      <c r="Q204" s="16">
        <f>'[1]Prv-järjestys'!Z370</f>
        <v>250.01</v>
      </c>
      <c r="R204" s="15">
        <f>'[1]Prv-järjestys'!AA370</f>
        <v>11965.15327832627</v>
      </c>
      <c r="S204" s="19">
        <f>'[1]Prv-järjestys'!AB370</f>
        <v>23642.47327832627</v>
      </c>
      <c r="T204" s="16">
        <f>'[1]Prv-järjestys'!AE370</f>
        <v>63663.79</v>
      </c>
      <c r="U204" s="17">
        <f>'[1]Prv-järjestys'!AF370</f>
        <v>0</v>
      </c>
      <c r="V204" s="16">
        <f>'[1]Prv-järjestys'!AG370</f>
        <v>0</v>
      </c>
      <c r="W204" s="17">
        <f>'[1]Prv-järjestys'!AH370</f>
        <v>5171.6400000000003</v>
      </c>
      <c r="X204" s="15">
        <f>'[1]Prv-järjestys'!AI370</f>
        <v>0</v>
      </c>
      <c r="Y204" s="21">
        <f>'[1]Prv-järjestys'!AJ370</f>
        <v>0</v>
      </c>
      <c r="Z204" s="16">
        <f>'[1]Prv-järjestys'!AK370</f>
        <v>0</v>
      </c>
      <c r="AA204" s="15">
        <f>'[1]Prv-järjestys'!AL370</f>
        <v>19719.859999999997</v>
      </c>
      <c r="AB204" s="19">
        <f>'[1]Prv-järjestys'!AM370</f>
        <v>88555.290000000008</v>
      </c>
      <c r="AC204" s="16">
        <f>'[1]Prv-järjestys'!AN370</f>
        <v>0</v>
      </c>
      <c r="AD204" s="16">
        <f>'[1]Prv-järjestys'!AO370</f>
        <v>0</v>
      </c>
      <c r="AE204" s="16">
        <f>'[1]Prv-järjestys'!AP370</f>
        <v>0</v>
      </c>
      <c r="AF204" s="17">
        <f>'[1]Prv-järjestys'!AQ370</f>
        <v>0</v>
      </c>
      <c r="AG204" s="15">
        <f>'[1]Prv-järjestys'!AR370</f>
        <v>0</v>
      </c>
      <c r="AH204" s="16">
        <f>'[1]Prv-järjestys'!AS370</f>
        <v>0</v>
      </c>
      <c r="AI204" s="16">
        <f>'[1]Prv-järjestys'!AT370</f>
        <v>0</v>
      </c>
      <c r="AJ204" s="15">
        <f>'[1]Prv-järjestys'!AU370</f>
        <v>0</v>
      </c>
      <c r="AK204" s="19">
        <f>'[1]Prv-järjestys'!AV370</f>
        <v>0</v>
      </c>
      <c r="AL204" s="15">
        <f>'[1]Prv-järjestys'!AW370</f>
        <v>93623.02</v>
      </c>
      <c r="AM204" s="15">
        <f>'[1]Prv-järjestys'!AX370</f>
        <v>3351.9700000000003</v>
      </c>
      <c r="AN204" s="15">
        <f>'[1]Prv-järjestys'!AY370</f>
        <v>0</v>
      </c>
      <c r="AO204" s="15">
        <f>'[1]Prv-järjestys'!AZ370</f>
        <v>10352.51</v>
      </c>
      <c r="AP204" s="15">
        <f>'[1]Prv-järjestys'!BA370</f>
        <v>2866.59</v>
      </c>
      <c r="AQ204" s="15">
        <f>'[1]Prv-järjestys'!BB370</f>
        <v>9880.9500000000007</v>
      </c>
      <c r="AR204" s="15">
        <f>'[1]Prv-järjestys'!BC370</f>
        <v>1792.01</v>
      </c>
      <c r="AS204" s="15">
        <f>'[1]Prv-järjestys'!BD370</f>
        <v>80413.973278326273</v>
      </c>
      <c r="AT204" s="19">
        <f>'[1]Prv-järjestys'!BE370</f>
        <v>202281.02327832626</v>
      </c>
      <c r="AU204" s="22">
        <f>'[1]Prv-järjestys'!BF370</f>
        <v>32.784606690166328</v>
      </c>
      <c r="AV204" s="55">
        <f>'[1]Prv-järjestys'!BG370</f>
        <v>6170</v>
      </c>
      <c r="AW204" s="48" t="str">
        <f>'[1]Prv-järjestys'!A370</f>
        <v>000622</v>
      </c>
      <c r="AX204" s="49" t="s">
        <v>232</v>
      </c>
      <c r="AY204" s="47" t="s">
        <v>258</v>
      </c>
      <c r="AZ204" s="50" t="s">
        <v>55</v>
      </c>
      <c r="BA204" s="47" t="s">
        <v>56</v>
      </c>
      <c r="BB204" s="50" t="s">
        <v>237</v>
      </c>
      <c r="BC204" s="50" t="s">
        <v>238</v>
      </c>
      <c r="BD204" s="47">
        <v>1</v>
      </c>
      <c r="BE204" s="47">
        <v>2</v>
      </c>
    </row>
    <row r="205" spans="1:57" x14ac:dyDescent="0.25">
      <c r="A205" s="47" t="str">
        <f>'[1]Prv-järjestys'!B40</f>
        <v>Merikarvia</v>
      </c>
      <c r="B205" s="16">
        <f>'[1]Prv-järjestys'!K40</f>
        <v>852.56</v>
      </c>
      <c r="C205" s="17">
        <f>'[1]Prv-järjestys'!L40</f>
        <v>0</v>
      </c>
      <c r="D205" s="16">
        <f>'[1]Prv-järjestys'!M40</f>
        <v>0</v>
      </c>
      <c r="E205" s="16">
        <f>'[1]Prv-järjestys'!N40</f>
        <v>40</v>
      </c>
      <c r="F205" s="15">
        <f>'[1]Prv-järjestys'!O40</f>
        <v>1927.5</v>
      </c>
      <c r="G205" s="18">
        <f>'[1]Prv-järjestys'!P40</f>
        <v>440</v>
      </c>
      <c r="H205" s="16">
        <f>'[1]Prv-järjestys'!Q40</f>
        <v>660</v>
      </c>
      <c r="I205" s="15">
        <f>'[1]Prv-järjestys'!R40</f>
        <v>3631.05</v>
      </c>
      <c r="J205" s="19">
        <f>'[1]Prv-järjestys'!S40</f>
        <v>7551.1100000000006</v>
      </c>
      <c r="K205" s="16">
        <f>'[1]Prv-järjestys'!T40</f>
        <v>3065.05</v>
      </c>
      <c r="L205" s="17">
        <f>'[1]Prv-järjestys'!U40</f>
        <v>55.02</v>
      </c>
      <c r="M205" s="16">
        <f>'[1]Prv-järjestys'!V40</f>
        <v>0</v>
      </c>
      <c r="N205" s="17">
        <f>'[1]Prv-järjestys'!W40</f>
        <v>189.5</v>
      </c>
      <c r="O205" s="15">
        <f>'[1]Prv-järjestys'!X40</f>
        <v>2003.7</v>
      </c>
      <c r="P205" s="20">
        <f>'[1]Prv-järjestys'!Y40</f>
        <v>2082.4699999999998</v>
      </c>
      <c r="Q205" s="16">
        <f>'[1]Prv-järjestys'!Z40</f>
        <v>118.75</v>
      </c>
      <c r="R205" s="15">
        <f>'[1]Prv-järjestys'!AA40</f>
        <v>3733.8228865740539</v>
      </c>
      <c r="S205" s="19">
        <f>'[1]Prv-järjestys'!AB40</f>
        <v>11248.312886574055</v>
      </c>
      <c r="T205" s="16">
        <f>'[1]Prv-järjestys'!AE40</f>
        <v>2650</v>
      </c>
      <c r="U205" s="17">
        <f>'[1]Prv-järjestys'!AF40</f>
        <v>0</v>
      </c>
      <c r="V205" s="16">
        <f>'[1]Prv-järjestys'!AG40</f>
        <v>0</v>
      </c>
      <c r="W205" s="17">
        <f>'[1]Prv-järjestys'!AH40</f>
        <v>300</v>
      </c>
      <c r="X205" s="15">
        <f>'[1]Prv-järjestys'!AI40</f>
        <v>2650</v>
      </c>
      <c r="Y205" s="21">
        <f>'[1]Prv-järjestys'!AJ40</f>
        <v>2650</v>
      </c>
      <c r="Z205" s="16">
        <f>'[1]Prv-järjestys'!AK40</f>
        <v>0</v>
      </c>
      <c r="AA205" s="15">
        <f>'[1]Prv-järjestys'!AL40</f>
        <v>200</v>
      </c>
      <c r="AB205" s="19">
        <f>'[1]Prv-järjestys'!AM40</f>
        <v>8450</v>
      </c>
      <c r="AC205" s="16">
        <f>'[1]Prv-järjestys'!AN40</f>
        <v>0</v>
      </c>
      <c r="AD205" s="16">
        <f>'[1]Prv-järjestys'!AO40</f>
        <v>0</v>
      </c>
      <c r="AE205" s="16">
        <f>'[1]Prv-järjestys'!AP40</f>
        <v>0</v>
      </c>
      <c r="AF205" s="17">
        <f>'[1]Prv-järjestys'!AQ40</f>
        <v>0</v>
      </c>
      <c r="AG205" s="15">
        <f>'[1]Prv-järjestys'!AR40</f>
        <v>0</v>
      </c>
      <c r="AH205" s="16">
        <f>'[1]Prv-järjestys'!AS40</f>
        <v>0</v>
      </c>
      <c r="AI205" s="16">
        <f>'[1]Prv-järjestys'!AT40</f>
        <v>0</v>
      </c>
      <c r="AJ205" s="15">
        <f>'[1]Prv-järjestys'!AU40</f>
        <v>0</v>
      </c>
      <c r="AK205" s="19">
        <f>'[1]Prv-järjestys'!AV40</f>
        <v>0</v>
      </c>
      <c r="AL205" s="15">
        <f>'[1]Prv-järjestys'!AW40</f>
        <v>6567.6100000000006</v>
      </c>
      <c r="AM205" s="15">
        <f>'[1]Prv-järjestys'!AX40</f>
        <v>55.02</v>
      </c>
      <c r="AN205" s="15">
        <f>'[1]Prv-järjestys'!AY40</f>
        <v>0</v>
      </c>
      <c r="AO205" s="15">
        <f>'[1]Prv-järjestys'!AZ40</f>
        <v>529.5</v>
      </c>
      <c r="AP205" s="15">
        <f>'[1]Prv-järjestys'!BA40</f>
        <v>6581.2</v>
      </c>
      <c r="AQ205" s="15">
        <f>'[1]Prv-järjestys'!BB40</f>
        <v>5172.4699999999993</v>
      </c>
      <c r="AR205" s="15">
        <f>'[1]Prv-järjestys'!BC40</f>
        <v>778.75</v>
      </c>
      <c r="AS205" s="15">
        <f>'[1]Prv-järjestys'!BD40</f>
        <v>7564.8728865740541</v>
      </c>
      <c r="AT205" s="19">
        <f>'[1]Prv-järjestys'!BE40</f>
        <v>27249.422886574059</v>
      </c>
      <c r="AU205" s="22">
        <f>'[1]Prv-järjestys'!BF40</f>
        <v>14.417684066970402</v>
      </c>
      <c r="AV205" s="55">
        <f>'[1]Prv-järjestys'!BG40</f>
        <v>1890</v>
      </c>
      <c r="AW205" s="48" t="str">
        <f>'[1]Prv-järjestys'!A40</f>
        <v>000074</v>
      </c>
      <c r="AX205" s="49"/>
      <c r="AY205" s="47"/>
      <c r="AZ205" s="50" t="s">
        <v>85</v>
      </c>
      <c r="BA205" s="47" t="s">
        <v>86</v>
      </c>
      <c r="BB205" s="50" t="s">
        <v>91</v>
      </c>
      <c r="BC205" s="50" t="s">
        <v>92</v>
      </c>
      <c r="BD205" s="47">
        <v>2</v>
      </c>
      <c r="BE205" s="47">
        <v>1</v>
      </c>
    </row>
    <row r="206" spans="1:57" x14ac:dyDescent="0.25">
      <c r="A206" s="47" t="str">
        <f>'[1]Prv-järjestys'!B41</f>
        <v>Merimasku</v>
      </c>
      <c r="B206" s="16">
        <f>'[1]Prv-järjestys'!K41</f>
        <v>942.25</v>
      </c>
      <c r="C206" s="17">
        <f>'[1]Prv-järjestys'!L41</f>
        <v>1950</v>
      </c>
      <c r="D206" s="16">
        <f>'[1]Prv-järjestys'!M41</f>
        <v>0</v>
      </c>
      <c r="E206" s="16">
        <f>'[1]Prv-järjestys'!N41</f>
        <v>0</v>
      </c>
      <c r="F206" s="15">
        <f>'[1]Prv-järjestys'!O41</f>
        <v>160</v>
      </c>
      <c r="G206" s="18">
        <f>'[1]Prv-järjestys'!P41</f>
        <v>165</v>
      </c>
      <c r="H206" s="16">
        <f>'[1]Prv-järjestys'!Q41</f>
        <v>190</v>
      </c>
      <c r="I206" s="15">
        <f>'[1]Prv-järjestys'!R41</f>
        <v>1664</v>
      </c>
      <c r="J206" s="19">
        <f>'[1]Prv-järjestys'!S41</f>
        <v>5071.25</v>
      </c>
      <c r="K206" s="16">
        <f>'[1]Prv-järjestys'!T41</f>
        <v>882.13000000000011</v>
      </c>
      <c r="L206" s="17">
        <f>'[1]Prv-järjestys'!U41</f>
        <v>90</v>
      </c>
      <c r="M206" s="16">
        <f>'[1]Prv-järjestys'!V41</f>
        <v>0</v>
      </c>
      <c r="N206" s="17">
        <f>'[1]Prv-järjestys'!W41</f>
        <v>270</v>
      </c>
      <c r="O206" s="15">
        <f>'[1]Prv-järjestys'!X41</f>
        <v>127.3</v>
      </c>
      <c r="P206" s="20">
        <f>'[1]Prv-järjestys'!Y41</f>
        <v>42.8</v>
      </c>
      <c r="Q206" s="16">
        <f>'[1]Prv-järjestys'!Z41</f>
        <v>68.25</v>
      </c>
      <c r="R206" s="15">
        <f>'[1]Prv-järjestys'!AA41</f>
        <v>1233.9777384937211</v>
      </c>
      <c r="S206" s="19">
        <f>'[1]Prv-järjestys'!AB41</f>
        <v>2714.4577384937211</v>
      </c>
      <c r="T206" s="16">
        <f>'[1]Prv-järjestys'!AE41</f>
        <v>1250</v>
      </c>
      <c r="U206" s="17">
        <f>'[1]Prv-järjestys'!AF41</f>
        <v>0</v>
      </c>
      <c r="V206" s="16">
        <f>'[1]Prv-järjestys'!AG41</f>
        <v>0</v>
      </c>
      <c r="W206" s="17">
        <f>'[1]Prv-järjestys'!AH41</f>
        <v>0</v>
      </c>
      <c r="X206" s="15">
        <f>'[1]Prv-järjestys'!AI41</f>
        <v>0</v>
      </c>
      <c r="Y206" s="21">
        <f>'[1]Prv-järjestys'!AJ41</f>
        <v>0</v>
      </c>
      <c r="Z206" s="16">
        <f>'[1]Prv-järjestys'!AK41</f>
        <v>0</v>
      </c>
      <c r="AA206" s="15">
        <f>'[1]Prv-järjestys'!AL41</f>
        <v>290</v>
      </c>
      <c r="AB206" s="19">
        <f>'[1]Prv-järjestys'!AM41</f>
        <v>1540</v>
      </c>
      <c r="AC206" s="16">
        <f>'[1]Prv-järjestys'!AN41</f>
        <v>0</v>
      </c>
      <c r="AD206" s="16">
        <f>'[1]Prv-järjestys'!AO41</f>
        <v>0</v>
      </c>
      <c r="AE206" s="16">
        <f>'[1]Prv-järjestys'!AP41</f>
        <v>0</v>
      </c>
      <c r="AF206" s="17">
        <f>'[1]Prv-järjestys'!AQ41</f>
        <v>0</v>
      </c>
      <c r="AG206" s="15">
        <f>'[1]Prv-järjestys'!AR41</f>
        <v>0</v>
      </c>
      <c r="AH206" s="16">
        <f>'[1]Prv-järjestys'!AS41</f>
        <v>0</v>
      </c>
      <c r="AI206" s="16">
        <f>'[1]Prv-järjestys'!AT41</f>
        <v>0</v>
      </c>
      <c r="AJ206" s="15">
        <f>'[1]Prv-järjestys'!AU41</f>
        <v>0</v>
      </c>
      <c r="AK206" s="19">
        <f>'[1]Prv-järjestys'!AV41</f>
        <v>0</v>
      </c>
      <c r="AL206" s="15">
        <f>'[1]Prv-järjestys'!AW41</f>
        <v>3074.38</v>
      </c>
      <c r="AM206" s="15">
        <f>'[1]Prv-järjestys'!AX41</f>
        <v>2040</v>
      </c>
      <c r="AN206" s="15">
        <f>'[1]Prv-järjestys'!AY41</f>
        <v>0</v>
      </c>
      <c r="AO206" s="15">
        <f>'[1]Prv-järjestys'!AZ41</f>
        <v>270</v>
      </c>
      <c r="AP206" s="15">
        <f>'[1]Prv-järjestys'!BA41</f>
        <v>287.3</v>
      </c>
      <c r="AQ206" s="15">
        <f>'[1]Prv-järjestys'!BB41</f>
        <v>207.8</v>
      </c>
      <c r="AR206" s="15">
        <f>'[1]Prv-järjestys'!BC41</f>
        <v>258.25</v>
      </c>
      <c r="AS206" s="15">
        <f>'[1]Prv-järjestys'!BD41</f>
        <v>3187.9777384937211</v>
      </c>
      <c r="AT206" s="19">
        <f>'[1]Prv-järjestys'!BE41</f>
        <v>9325.707738493722</v>
      </c>
      <c r="AU206" s="22">
        <f>'[1]Prv-järjestys'!BF41</f>
        <v>0.59433482496295464</v>
      </c>
      <c r="AV206" s="55">
        <f>'[1]Prv-järjestys'!BG41</f>
        <v>15691</v>
      </c>
      <c r="AW206" s="48" t="str">
        <f>'[1]Prv-järjestys'!A41</f>
        <v>000075</v>
      </c>
      <c r="AX206" s="49" t="s">
        <v>100</v>
      </c>
      <c r="AY206" s="47" t="s">
        <v>272</v>
      </c>
      <c r="AZ206" s="50" t="s">
        <v>85</v>
      </c>
      <c r="BA206" s="47" t="s">
        <v>86</v>
      </c>
      <c r="BB206" s="50" t="s">
        <v>98</v>
      </c>
      <c r="BC206" s="50" t="s">
        <v>99</v>
      </c>
      <c r="BD206" s="47">
        <v>1</v>
      </c>
      <c r="BE206" s="47">
        <v>2</v>
      </c>
    </row>
    <row r="207" spans="1:57" x14ac:dyDescent="0.25">
      <c r="A207" s="47" t="str">
        <f>'[1]Prv-järjestys'!B431</f>
        <v>Meri-Pori</v>
      </c>
      <c r="B207" s="16">
        <f>'[1]Prv-järjestys'!K431</f>
        <v>2473.09</v>
      </c>
      <c r="C207" s="17">
        <f>'[1]Prv-järjestys'!L431</f>
        <v>920</v>
      </c>
      <c r="D207" s="16">
        <f>'[1]Prv-järjestys'!M431</f>
        <v>0</v>
      </c>
      <c r="E207" s="16">
        <f>'[1]Prv-järjestys'!N431</f>
        <v>460.92</v>
      </c>
      <c r="F207" s="15">
        <f>'[1]Prv-järjestys'!O431</f>
        <v>2473.1</v>
      </c>
      <c r="G207" s="18">
        <f>'[1]Prv-järjestys'!P431</f>
        <v>740</v>
      </c>
      <c r="H207" s="16">
        <f>'[1]Prv-järjestys'!Q431</f>
        <v>480</v>
      </c>
      <c r="I207" s="15">
        <f>'[1]Prv-järjestys'!R431</f>
        <v>12923.090000000002</v>
      </c>
      <c r="J207" s="19">
        <f>'[1]Prv-järjestys'!S431</f>
        <v>20470.200000000004</v>
      </c>
      <c r="K207" s="16">
        <f>'[1]Prv-järjestys'!T431</f>
        <v>6269.2500000000018</v>
      </c>
      <c r="L207" s="17">
        <f>'[1]Prv-järjestys'!U431</f>
        <v>224.65</v>
      </c>
      <c r="M207" s="16">
        <f>'[1]Prv-järjestys'!V431</f>
        <v>0</v>
      </c>
      <c r="N207" s="17">
        <f>'[1]Prv-järjestys'!W431</f>
        <v>257.06</v>
      </c>
      <c r="O207" s="15">
        <f>'[1]Prv-järjestys'!X431</f>
        <v>247.75</v>
      </c>
      <c r="P207" s="20">
        <f>'[1]Prv-järjestys'!Y431</f>
        <v>111.75</v>
      </c>
      <c r="Q207" s="16">
        <f>'[1]Prv-järjestys'!Z431</f>
        <v>216.98</v>
      </c>
      <c r="R207" s="15">
        <f>'[1]Prv-järjestys'!AA431</f>
        <v>3847.6213679901766</v>
      </c>
      <c r="S207" s="19">
        <f>'[1]Prv-järjestys'!AB431</f>
        <v>11175.061367990178</v>
      </c>
      <c r="T207" s="16">
        <f>'[1]Prv-järjestys'!AE431</f>
        <v>10230.07</v>
      </c>
      <c r="U207" s="17">
        <f>'[1]Prv-järjestys'!AF431</f>
        <v>4087.47</v>
      </c>
      <c r="V207" s="16">
        <f>'[1]Prv-järjestys'!AG431</f>
        <v>0</v>
      </c>
      <c r="W207" s="17">
        <f>'[1]Prv-järjestys'!AH431</f>
        <v>1827.14</v>
      </c>
      <c r="X207" s="15">
        <f>'[1]Prv-järjestys'!AI431</f>
        <v>11831.59</v>
      </c>
      <c r="Y207" s="21">
        <f>'[1]Prv-järjestys'!AJ431</f>
        <v>4615.7700000000004</v>
      </c>
      <c r="Z207" s="16">
        <f>'[1]Prv-järjestys'!AK431</f>
        <v>0</v>
      </c>
      <c r="AA207" s="15">
        <f>'[1]Prv-järjestys'!AL431</f>
        <v>3360.51</v>
      </c>
      <c r="AB207" s="19">
        <f>'[1]Prv-järjestys'!AM431</f>
        <v>35952.549999999996</v>
      </c>
      <c r="AC207" s="16">
        <f>'[1]Prv-järjestys'!AN431</f>
        <v>0</v>
      </c>
      <c r="AD207" s="16">
        <f>'[1]Prv-järjestys'!AO431</f>
        <v>0</v>
      </c>
      <c r="AE207" s="16">
        <f>'[1]Prv-järjestys'!AP431</f>
        <v>0</v>
      </c>
      <c r="AF207" s="17">
        <f>'[1]Prv-järjestys'!AQ431</f>
        <v>0</v>
      </c>
      <c r="AG207" s="15">
        <f>'[1]Prv-järjestys'!AR431</f>
        <v>0</v>
      </c>
      <c r="AH207" s="16">
        <f>'[1]Prv-järjestys'!AS431</f>
        <v>0</v>
      </c>
      <c r="AI207" s="16">
        <f>'[1]Prv-järjestys'!AT431</f>
        <v>0</v>
      </c>
      <c r="AJ207" s="15">
        <f>'[1]Prv-järjestys'!AU431</f>
        <v>0</v>
      </c>
      <c r="AK207" s="19">
        <f>'[1]Prv-järjestys'!AV431</f>
        <v>0</v>
      </c>
      <c r="AL207" s="15">
        <f>'[1]Prv-järjestys'!AW431</f>
        <v>18972.410000000003</v>
      </c>
      <c r="AM207" s="15">
        <f>'[1]Prv-järjestys'!AX431</f>
        <v>5232.12</v>
      </c>
      <c r="AN207" s="15">
        <f>'[1]Prv-järjestys'!AY431</f>
        <v>0</v>
      </c>
      <c r="AO207" s="15">
        <f>'[1]Prv-järjestys'!AZ431</f>
        <v>2545.12</v>
      </c>
      <c r="AP207" s="15">
        <f>'[1]Prv-järjestys'!BA431</f>
        <v>14552.44</v>
      </c>
      <c r="AQ207" s="15">
        <f>'[1]Prv-järjestys'!BB431</f>
        <v>5467.52</v>
      </c>
      <c r="AR207" s="15">
        <f>'[1]Prv-järjestys'!BC431</f>
        <v>696.98</v>
      </c>
      <c r="AS207" s="15">
        <f>'[1]Prv-järjestys'!BD431</f>
        <v>20131.221367990176</v>
      </c>
      <c r="AT207" s="19">
        <f>'[1]Prv-järjestys'!BE431</f>
        <v>67597.811367990187</v>
      </c>
      <c r="AU207" s="22">
        <f>'[1]Prv-järjestys'!BF431</f>
        <v>0</v>
      </c>
      <c r="AV207" s="55">
        <f>'[1]Prv-järjestys'!BG431</f>
        <v>5976</v>
      </c>
      <c r="AW207" s="51" t="str">
        <f>'[1]Prv-järjestys'!A431</f>
        <v>001018</v>
      </c>
      <c r="AX207" s="49" t="s">
        <v>97</v>
      </c>
      <c r="AY207" s="47" t="s">
        <v>267</v>
      </c>
      <c r="AZ207" s="50" t="s">
        <v>85</v>
      </c>
      <c r="BA207" s="47" t="s">
        <v>86</v>
      </c>
      <c r="BB207" s="50" t="s">
        <v>91</v>
      </c>
      <c r="BC207" s="50" t="s">
        <v>92</v>
      </c>
      <c r="BD207" s="47">
        <v>1</v>
      </c>
      <c r="BE207" s="47">
        <v>2</v>
      </c>
    </row>
    <row r="208" spans="1:57" x14ac:dyDescent="0.25">
      <c r="A208" s="47" t="str">
        <f>'[1]Prv-järjestys'!B430</f>
        <v xml:space="preserve">Messukylä </v>
      </c>
      <c r="B208" s="16">
        <f>'[1]Prv-järjestys'!K430</f>
        <v>33742.529999999992</v>
      </c>
      <c r="C208" s="17">
        <f>'[1]Prv-järjestys'!L430</f>
        <v>8025.49</v>
      </c>
      <c r="D208" s="16">
        <f>'[1]Prv-järjestys'!M430</f>
        <v>0</v>
      </c>
      <c r="E208" s="16">
        <f>'[1]Prv-järjestys'!N430</f>
        <v>3936.92</v>
      </c>
      <c r="F208" s="15">
        <f>'[1]Prv-järjestys'!O430</f>
        <v>8580.52</v>
      </c>
      <c r="G208" s="18">
        <f>'[1]Prv-järjestys'!P430</f>
        <v>18162.88</v>
      </c>
      <c r="H208" s="16">
        <f>'[1]Prv-järjestys'!Q430</f>
        <v>26984.25</v>
      </c>
      <c r="I208" s="15">
        <f>'[1]Prv-järjestys'!R430</f>
        <v>87750.1</v>
      </c>
      <c r="J208" s="19">
        <f>'[1]Prv-järjestys'!S430</f>
        <v>187182.69</v>
      </c>
      <c r="K208" s="16">
        <f>'[1]Prv-järjestys'!T430</f>
        <v>21684.01</v>
      </c>
      <c r="L208" s="17">
        <f>'[1]Prv-järjestys'!U430</f>
        <v>458.1</v>
      </c>
      <c r="M208" s="16">
        <f>'[1]Prv-järjestys'!V430</f>
        <v>0</v>
      </c>
      <c r="N208" s="17">
        <f>'[1]Prv-järjestys'!W430</f>
        <v>1636.38</v>
      </c>
      <c r="O208" s="15">
        <f>'[1]Prv-järjestys'!X430</f>
        <v>607.57000000000005</v>
      </c>
      <c r="P208" s="20">
        <f>'[1]Prv-järjestys'!Y430</f>
        <v>3017.34</v>
      </c>
      <c r="Q208" s="16">
        <f>'[1]Prv-järjestys'!Z430</f>
        <v>1087.5</v>
      </c>
      <c r="R208" s="15">
        <f>'[1]Prv-järjestys'!AA430</f>
        <v>20271.198423979313</v>
      </c>
      <c r="S208" s="19">
        <f>'[1]Prv-järjestys'!AB430</f>
        <v>48762.098423979311</v>
      </c>
      <c r="T208" s="16">
        <f>'[1]Prv-järjestys'!AE430</f>
        <v>99259.48</v>
      </c>
      <c r="U208" s="17">
        <f>'[1]Prv-järjestys'!AF430</f>
        <v>16216.11</v>
      </c>
      <c r="V208" s="16">
        <f>'[1]Prv-järjestys'!AG430</f>
        <v>0</v>
      </c>
      <c r="W208" s="17">
        <f>'[1]Prv-järjestys'!AH430</f>
        <v>12872.18</v>
      </c>
      <c r="X208" s="15">
        <f>'[1]Prv-järjestys'!AI430</f>
        <v>390.23</v>
      </c>
      <c r="Y208" s="21">
        <f>'[1]Prv-järjestys'!AJ430</f>
        <v>22733.57</v>
      </c>
      <c r="Z208" s="16">
        <f>'[1]Prv-järjestys'!AK430</f>
        <v>19323.53</v>
      </c>
      <c r="AA208" s="15">
        <f>'[1]Prv-järjestys'!AL430</f>
        <v>55746.46</v>
      </c>
      <c r="AB208" s="19">
        <f>'[1]Prv-järjestys'!AM430</f>
        <v>226541.55999999997</v>
      </c>
      <c r="AC208" s="16">
        <f>'[1]Prv-järjestys'!AN430</f>
        <v>0</v>
      </c>
      <c r="AD208" s="16">
        <f>'[1]Prv-järjestys'!AO430</f>
        <v>0</v>
      </c>
      <c r="AE208" s="16">
        <f>'[1]Prv-järjestys'!AP430</f>
        <v>0</v>
      </c>
      <c r="AF208" s="17">
        <f>'[1]Prv-järjestys'!AQ430</f>
        <v>0</v>
      </c>
      <c r="AG208" s="15">
        <f>'[1]Prv-järjestys'!AR430</f>
        <v>0</v>
      </c>
      <c r="AH208" s="16">
        <f>'[1]Prv-järjestys'!AS430</f>
        <v>0</v>
      </c>
      <c r="AI208" s="16">
        <f>'[1]Prv-järjestys'!AT430</f>
        <v>0</v>
      </c>
      <c r="AJ208" s="15">
        <f>'[1]Prv-järjestys'!AU430</f>
        <v>0</v>
      </c>
      <c r="AK208" s="19">
        <f>'[1]Prv-järjestys'!AV430</f>
        <v>0</v>
      </c>
      <c r="AL208" s="15">
        <f>'[1]Prv-järjestys'!AW430</f>
        <v>154686.01999999999</v>
      </c>
      <c r="AM208" s="15">
        <f>'[1]Prv-järjestys'!AX430</f>
        <v>24699.7</v>
      </c>
      <c r="AN208" s="15">
        <f>'[1]Prv-järjestys'!AY430</f>
        <v>0</v>
      </c>
      <c r="AO208" s="15">
        <f>'[1]Prv-järjestys'!AZ430</f>
        <v>18445.48</v>
      </c>
      <c r="AP208" s="15">
        <f>'[1]Prv-järjestys'!BA430</f>
        <v>9578.32</v>
      </c>
      <c r="AQ208" s="15">
        <f>'[1]Prv-järjestys'!BB430</f>
        <v>43913.79</v>
      </c>
      <c r="AR208" s="15">
        <f>'[1]Prv-järjestys'!BC430</f>
        <v>47395.28</v>
      </c>
      <c r="AS208" s="15">
        <f>'[1]Prv-järjestys'!BD430</f>
        <v>163767.75842397931</v>
      </c>
      <c r="AT208" s="19">
        <f>'[1]Prv-järjestys'!BE430</f>
        <v>462486.34842397936</v>
      </c>
      <c r="AU208" s="22">
        <f>'[1]Prv-järjestys'!BF430</f>
        <v>0</v>
      </c>
      <c r="AV208" s="55">
        <f>'[1]Prv-järjestys'!BG430</f>
        <v>5582</v>
      </c>
      <c r="AW208" s="54" t="str">
        <f>'[1]Prv-järjestys'!A430</f>
        <v>001017</v>
      </c>
      <c r="AX208" s="49" t="s">
        <v>118</v>
      </c>
      <c r="AY208" s="47" t="s">
        <v>261</v>
      </c>
      <c r="AZ208" s="50" t="s">
        <v>80</v>
      </c>
      <c r="BA208" s="47" t="s">
        <v>81</v>
      </c>
      <c r="BB208" s="50" t="s">
        <v>119</v>
      </c>
      <c r="BC208" s="50" t="s">
        <v>120</v>
      </c>
      <c r="BD208" s="47">
        <v>1</v>
      </c>
      <c r="BE208" s="47">
        <v>2</v>
      </c>
    </row>
    <row r="209" spans="1:57" x14ac:dyDescent="0.25">
      <c r="A209" s="47" t="str">
        <f>'[1]Prv-järjestys'!B427</f>
        <v>Mikkelin tuomiok.srk.</v>
      </c>
      <c r="B209" s="16">
        <f>'[1]Prv-järjestys'!K427</f>
        <v>28293.41</v>
      </c>
      <c r="C209" s="17">
        <f>'[1]Prv-järjestys'!L427</f>
        <v>20</v>
      </c>
      <c r="D209" s="16">
        <f>'[1]Prv-järjestys'!M427</f>
        <v>0</v>
      </c>
      <c r="E209" s="16">
        <f>'[1]Prv-järjestys'!N427</f>
        <v>6735</v>
      </c>
      <c r="F209" s="15">
        <f>'[1]Prv-järjestys'!O427</f>
        <v>51834.68</v>
      </c>
      <c r="G209" s="18">
        <f>'[1]Prv-järjestys'!P427</f>
        <v>18293.599999999999</v>
      </c>
      <c r="H209" s="16">
        <f>'[1]Prv-järjestys'!Q427</f>
        <v>24503.9</v>
      </c>
      <c r="I209" s="15">
        <f>'[1]Prv-järjestys'!R427</f>
        <v>81094.149999999994</v>
      </c>
      <c r="J209" s="19">
        <f>'[1]Prv-järjestys'!S427</f>
        <v>210774.74</v>
      </c>
      <c r="K209" s="16">
        <f>'[1]Prv-järjestys'!T427</f>
        <v>57203.35</v>
      </c>
      <c r="L209" s="17">
        <f>'[1]Prv-järjestys'!U427</f>
        <v>5869.84</v>
      </c>
      <c r="M209" s="16">
        <f>'[1]Prv-järjestys'!V427</f>
        <v>0</v>
      </c>
      <c r="N209" s="17">
        <f>'[1]Prv-järjestys'!W427</f>
        <v>5395.82</v>
      </c>
      <c r="O209" s="15">
        <f>'[1]Prv-järjestys'!X427</f>
        <v>29235.040000000001</v>
      </c>
      <c r="P209" s="20">
        <f>'[1]Prv-järjestys'!Y427</f>
        <v>11871.86</v>
      </c>
      <c r="Q209" s="16">
        <f>'[1]Prv-järjestys'!Z427</f>
        <v>7348.18</v>
      </c>
      <c r="R209" s="15">
        <f>'[1]Prv-järjestys'!AA427</f>
        <v>34585.903602162718</v>
      </c>
      <c r="S209" s="19">
        <f>'[1]Prv-järjestys'!AB427</f>
        <v>151509.99360216275</v>
      </c>
      <c r="T209" s="16">
        <f>'[1]Prv-järjestys'!AE427</f>
        <v>69380</v>
      </c>
      <c r="U209" s="17">
        <f>'[1]Prv-järjestys'!AF427</f>
        <v>0</v>
      </c>
      <c r="V209" s="16">
        <f>'[1]Prv-järjestys'!AG427</f>
        <v>0</v>
      </c>
      <c r="W209" s="17">
        <f>'[1]Prv-järjestys'!AH427</f>
        <v>11658.14</v>
      </c>
      <c r="X209" s="15">
        <f>'[1]Prv-järjestys'!AI427</f>
        <v>38964</v>
      </c>
      <c r="Y209" s="21">
        <f>'[1]Prv-järjestys'!AJ427</f>
        <v>25487</v>
      </c>
      <c r="Z209" s="16">
        <f>'[1]Prv-järjestys'!AK427</f>
        <v>17833</v>
      </c>
      <c r="AA209" s="15">
        <f>'[1]Prv-järjestys'!AL427</f>
        <v>59488</v>
      </c>
      <c r="AB209" s="19">
        <f>'[1]Prv-järjestys'!AM427</f>
        <v>222810.14</v>
      </c>
      <c r="AC209" s="16">
        <f>'[1]Prv-järjestys'!AN427</f>
        <v>0</v>
      </c>
      <c r="AD209" s="16">
        <f>'[1]Prv-järjestys'!AO427</f>
        <v>0</v>
      </c>
      <c r="AE209" s="16">
        <f>'[1]Prv-järjestys'!AP427</f>
        <v>0</v>
      </c>
      <c r="AF209" s="17">
        <f>'[1]Prv-järjestys'!AQ427</f>
        <v>0</v>
      </c>
      <c r="AG209" s="15">
        <f>'[1]Prv-järjestys'!AR427</f>
        <v>0</v>
      </c>
      <c r="AH209" s="16">
        <f>'[1]Prv-järjestys'!AS427</f>
        <v>0</v>
      </c>
      <c r="AI209" s="16">
        <f>'[1]Prv-järjestys'!AT427</f>
        <v>0</v>
      </c>
      <c r="AJ209" s="15">
        <f>'[1]Prv-järjestys'!AU427</f>
        <v>0</v>
      </c>
      <c r="AK209" s="19">
        <f>'[1]Prv-järjestys'!AV427</f>
        <v>0</v>
      </c>
      <c r="AL209" s="15">
        <f>'[1]Prv-järjestys'!AW427</f>
        <v>154876.76</v>
      </c>
      <c r="AM209" s="15">
        <f>'[1]Prv-järjestys'!AX427</f>
        <v>5889.84</v>
      </c>
      <c r="AN209" s="15">
        <f>'[1]Prv-järjestys'!AY427</f>
        <v>0</v>
      </c>
      <c r="AO209" s="15">
        <f>'[1]Prv-järjestys'!AZ427</f>
        <v>23788.959999999999</v>
      </c>
      <c r="AP209" s="15">
        <f>'[1]Prv-järjestys'!BA427</f>
        <v>120033.72</v>
      </c>
      <c r="AQ209" s="15">
        <f>'[1]Prv-järjestys'!BB427</f>
        <v>55652.46</v>
      </c>
      <c r="AR209" s="15">
        <f>'[1]Prv-järjestys'!BC427</f>
        <v>49685.08</v>
      </c>
      <c r="AS209" s="15">
        <f>'[1]Prv-järjestys'!BD427</f>
        <v>175168.05360216272</v>
      </c>
      <c r="AT209" s="19">
        <f>'[1]Prv-järjestys'!BE427</f>
        <v>585094.87360216281</v>
      </c>
      <c r="AU209" s="22">
        <f>'[1]Prv-järjestys'!BF427</f>
        <v>0</v>
      </c>
      <c r="AV209" s="55">
        <f>'[1]Prv-järjestys'!BG427</f>
        <v>7394</v>
      </c>
      <c r="AW209" s="51" t="str">
        <f>'[1]Prv-järjestys'!A427</f>
        <v>001014</v>
      </c>
      <c r="AX209" s="49"/>
      <c r="AY209" s="47"/>
      <c r="AZ209" s="50" t="s">
        <v>142</v>
      </c>
      <c r="BA209" s="47" t="s">
        <v>143</v>
      </c>
      <c r="BB209" s="50" t="s">
        <v>151</v>
      </c>
      <c r="BC209" s="50" t="s">
        <v>152</v>
      </c>
      <c r="BD209" s="47">
        <v>1</v>
      </c>
      <c r="BE209" s="47">
        <v>1</v>
      </c>
    </row>
    <row r="210" spans="1:57" x14ac:dyDescent="0.25">
      <c r="A210" s="47" t="str">
        <f>'[1]Prv-järjestys'!B141</f>
        <v>Muhos</v>
      </c>
      <c r="B210" s="16">
        <f>'[1]Prv-järjestys'!K141</f>
        <v>3466.8</v>
      </c>
      <c r="C210" s="17">
        <f>'[1]Prv-järjestys'!L141</f>
        <v>300</v>
      </c>
      <c r="D210" s="16">
        <f>'[1]Prv-järjestys'!M141</f>
        <v>0</v>
      </c>
      <c r="E210" s="16">
        <f>'[1]Prv-järjestys'!N141</f>
        <v>170</v>
      </c>
      <c r="F210" s="15">
        <f>'[1]Prv-järjestys'!O141</f>
        <v>1425</v>
      </c>
      <c r="G210" s="18">
        <f>'[1]Prv-järjestys'!P141</f>
        <v>771</v>
      </c>
      <c r="H210" s="16">
        <f>'[1]Prv-järjestys'!Q141</f>
        <v>685</v>
      </c>
      <c r="I210" s="15">
        <f>'[1]Prv-järjestys'!R141</f>
        <v>5933</v>
      </c>
      <c r="J210" s="19">
        <f>'[1]Prv-järjestys'!S141</f>
        <v>12750.8</v>
      </c>
      <c r="K210" s="16">
        <f>'[1]Prv-järjestys'!T141</f>
        <v>6061.54</v>
      </c>
      <c r="L210" s="17">
        <f>'[1]Prv-järjestys'!U141</f>
        <v>100.9</v>
      </c>
      <c r="M210" s="16">
        <f>'[1]Prv-järjestys'!V141</f>
        <v>0</v>
      </c>
      <c r="N210" s="17">
        <f>'[1]Prv-järjestys'!W141</f>
        <v>1145.7</v>
      </c>
      <c r="O210" s="15">
        <f>'[1]Prv-järjestys'!X141</f>
        <v>100.4</v>
      </c>
      <c r="P210" s="20">
        <f>'[1]Prv-järjestys'!Y141</f>
        <v>64.400000000000006</v>
      </c>
      <c r="Q210" s="16">
        <f>'[1]Prv-järjestys'!Z141</f>
        <v>129.1</v>
      </c>
      <c r="R210" s="15">
        <f>'[1]Prv-järjestys'!AA141</f>
        <v>4564.0346970405944</v>
      </c>
      <c r="S210" s="19">
        <f>'[1]Prv-järjestys'!AB141</f>
        <v>12166.074697040593</v>
      </c>
      <c r="T210" s="16">
        <f>'[1]Prv-järjestys'!AE141</f>
        <v>10500</v>
      </c>
      <c r="U210" s="17">
        <f>'[1]Prv-järjestys'!AF141</f>
        <v>100</v>
      </c>
      <c r="V210" s="16">
        <f>'[1]Prv-järjestys'!AG141</f>
        <v>0</v>
      </c>
      <c r="W210" s="17">
        <f>'[1]Prv-järjestys'!AH141</f>
        <v>0</v>
      </c>
      <c r="X210" s="15">
        <f>'[1]Prv-järjestys'!AI141</f>
        <v>340</v>
      </c>
      <c r="Y210" s="21">
        <f>'[1]Prv-järjestys'!AJ141</f>
        <v>200</v>
      </c>
      <c r="Z210" s="16">
        <f>'[1]Prv-järjestys'!AK141</f>
        <v>250</v>
      </c>
      <c r="AA210" s="15">
        <f>'[1]Prv-järjestys'!AL141</f>
        <v>5000</v>
      </c>
      <c r="AB210" s="19">
        <f>'[1]Prv-järjestys'!AM141</f>
        <v>16390</v>
      </c>
      <c r="AC210" s="16">
        <f>'[1]Prv-järjestys'!AN141</f>
        <v>0</v>
      </c>
      <c r="AD210" s="16">
        <f>'[1]Prv-järjestys'!AO141</f>
        <v>0</v>
      </c>
      <c r="AE210" s="16">
        <f>'[1]Prv-järjestys'!AP141</f>
        <v>0</v>
      </c>
      <c r="AF210" s="17">
        <f>'[1]Prv-järjestys'!AQ141</f>
        <v>0</v>
      </c>
      <c r="AG210" s="15">
        <f>'[1]Prv-järjestys'!AR141</f>
        <v>0</v>
      </c>
      <c r="AH210" s="16">
        <f>'[1]Prv-järjestys'!AS141</f>
        <v>0</v>
      </c>
      <c r="AI210" s="16">
        <f>'[1]Prv-järjestys'!AT141</f>
        <v>0</v>
      </c>
      <c r="AJ210" s="15">
        <f>'[1]Prv-järjestys'!AU141</f>
        <v>0</v>
      </c>
      <c r="AK210" s="19">
        <f>'[1]Prv-järjestys'!AV141</f>
        <v>0</v>
      </c>
      <c r="AL210" s="15">
        <f>'[1]Prv-järjestys'!AW141</f>
        <v>20028.34</v>
      </c>
      <c r="AM210" s="15">
        <f>'[1]Prv-järjestys'!AX141</f>
        <v>500.9</v>
      </c>
      <c r="AN210" s="15">
        <f>'[1]Prv-järjestys'!AY141</f>
        <v>0</v>
      </c>
      <c r="AO210" s="15">
        <f>'[1]Prv-järjestys'!AZ141</f>
        <v>1315.7</v>
      </c>
      <c r="AP210" s="15">
        <f>'[1]Prv-järjestys'!BA141</f>
        <v>1865.4</v>
      </c>
      <c r="AQ210" s="15">
        <f>'[1]Prv-järjestys'!BB141</f>
        <v>1035.4000000000001</v>
      </c>
      <c r="AR210" s="15">
        <f>'[1]Prv-järjestys'!BC141</f>
        <v>1064.0999999999999</v>
      </c>
      <c r="AS210" s="15">
        <f>'[1]Prv-järjestys'!BD141</f>
        <v>15497.034697040595</v>
      </c>
      <c r="AT210" s="19">
        <f>'[1]Prv-järjestys'!BE141</f>
        <v>41306.874697040599</v>
      </c>
      <c r="AU210" s="22">
        <f>'[1]Prv-järjestys'!BF141</f>
        <v>6.9822303409466864</v>
      </c>
      <c r="AV210" s="55">
        <f>'[1]Prv-järjestys'!BG141</f>
        <v>5916</v>
      </c>
      <c r="AW210" s="48" t="str">
        <f>'[1]Prv-järjestys'!A141</f>
        <v>000235</v>
      </c>
      <c r="AX210" s="49"/>
      <c r="AY210" s="47"/>
      <c r="AZ210" s="50" t="s">
        <v>121</v>
      </c>
      <c r="BA210" s="47" t="s">
        <v>122</v>
      </c>
      <c r="BB210" s="50" t="s">
        <v>127</v>
      </c>
      <c r="BC210" s="50" t="s">
        <v>128</v>
      </c>
      <c r="BD210" s="47">
        <v>2</v>
      </c>
      <c r="BE210" s="47">
        <v>1</v>
      </c>
    </row>
    <row r="211" spans="1:57" x14ac:dyDescent="0.25">
      <c r="A211" s="47" t="str">
        <f>'[1]Prv-järjestys'!B274</f>
        <v>Multia</v>
      </c>
      <c r="B211" s="16">
        <f>'[1]Prv-järjestys'!K274</f>
        <v>2558.63</v>
      </c>
      <c r="C211" s="17">
        <f>'[1]Prv-järjestys'!L274</f>
        <v>0</v>
      </c>
      <c r="D211" s="16">
        <f>'[1]Prv-järjestys'!M274</f>
        <v>0</v>
      </c>
      <c r="E211" s="16">
        <f>'[1]Prv-järjestys'!N274</f>
        <v>0</v>
      </c>
      <c r="F211" s="15">
        <f>'[1]Prv-järjestys'!O274</f>
        <v>0</v>
      </c>
      <c r="G211" s="18">
        <f>'[1]Prv-järjestys'!P274</f>
        <v>1300</v>
      </c>
      <c r="H211" s="16">
        <f>'[1]Prv-järjestys'!Q274</f>
        <v>70</v>
      </c>
      <c r="I211" s="15">
        <f>'[1]Prv-järjestys'!R274</f>
        <v>2248</v>
      </c>
      <c r="J211" s="19">
        <f>'[1]Prv-järjestys'!S274</f>
        <v>6176.63</v>
      </c>
      <c r="K211" s="16">
        <f>'[1]Prv-järjestys'!T274</f>
        <v>1445.42</v>
      </c>
      <c r="L211" s="17">
        <f>'[1]Prv-järjestys'!U274</f>
        <v>33.6</v>
      </c>
      <c r="M211" s="16">
        <f>'[1]Prv-järjestys'!V274</f>
        <v>0</v>
      </c>
      <c r="N211" s="17">
        <f>'[1]Prv-järjestys'!W274</f>
        <v>211.1</v>
      </c>
      <c r="O211" s="15">
        <f>'[1]Prv-järjestys'!X274</f>
        <v>80.33</v>
      </c>
      <c r="P211" s="20">
        <f>'[1]Prv-järjestys'!Y274</f>
        <v>42.67</v>
      </c>
      <c r="Q211" s="16">
        <f>'[1]Prv-järjestys'!Z274</f>
        <v>92.1</v>
      </c>
      <c r="R211" s="15">
        <f>'[1]Prv-järjestys'!AA274</f>
        <v>3135.3621072455589</v>
      </c>
      <c r="S211" s="19">
        <f>'[1]Prv-järjestys'!AB274</f>
        <v>5040.5821072455583</v>
      </c>
      <c r="T211" s="16">
        <f>'[1]Prv-järjestys'!AE274</f>
        <v>6543.87</v>
      </c>
      <c r="U211" s="17">
        <f>'[1]Prv-järjestys'!AF274</f>
        <v>0</v>
      </c>
      <c r="V211" s="16">
        <f>'[1]Prv-järjestys'!AG274</f>
        <v>0</v>
      </c>
      <c r="W211" s="17">
        <f>'[1]Prv-järjestys'!AH274</f>
        <v>0</v>
      </c>
      <c r="X211" s="15">
        <f>'[1]Prv-järjestys'!AI274</f>
        <v>0</v>
      </c>
      <c r="Y211" s="21">
        <f>'[1]Prv-järjestys'!AJ274</f>
        <v>0</v>
      </c>
      <c r="Z211" s="16">
        <f>'[1]Prv-järjestys'!AK274</f>
        <v>0</v>
      </c>
      <c r="AA211" s="15">
        <f>'[1]Prv-järjestys'!AL274</f>
        <v>260</v>
      </c>
      <c r="AB211" s="19">
        <f>'[1]Prv-järjestys'!AM274</f>
        <v>6803.87</v>
      </c>
      <c r="AC211" s="16">
        <f>'[1]Prv-järjestys'!AN274</f>
        <v>0</v>
      </c>
      <c r="AD211" s="16">
        <f>'[1]Prv-järjestys'!AO274</f>
        <v>0</v>
      </c>
      <c r="AE211" s="16">
        <f>'[1]Prv-järjestys'!AP274</f>
        <v>0</v>
      </c>
      <c r="AF211" s="17">
        <f>'[1]Prv-järjestys'!AQ274</f>
        <v>0</v>
      </c>
      <c r="AG211" s="15">
        <f>'[1]Prv-järjestys'!AR274</f>
        <v>0</v>
      </c>
      <c r="AH211" s="16">
        <f>'[1]Prv-järjestys'!AS274</f>
        <v>0</v>
      </c>
      <c r="AI211" s="16">
        <f>'[1]Prv-järjestys'!AT274</f>
        <v>0</v>
      </c>
      <c r="AJ211" s="15">
        <f>'[1]Prv-järjestys'!AU274</f>
        <v>0</v>
      </c>
      <c r="AK211" s="19">
        <f>'[1]Prv-järjestys'!AV274</f>
        <v>0</v>
      </c>
      <c r="AL211" s="15">
        <f>'[1]Prv-järjestys'!AW274</f>
        <v>10547.92</v>
      </c>
      <c r="AM211" s="15">
        <f>'[1]Prv-järjestys'!AX274</f>
        <v>33.6</v>
      </c>
      <c r="AN211" s="15">
        <f>'[1]Prv-järjestys'!AY274</f>
        <v>0</v>
      </c>
      <c r="AO211" s="15">
        <f>'[1]Prv-järjestys'!AZ274</f>
        <v>211.1</v>
      </c>
      <c r="AP211" s="15">
        <f>'[1]Prv-järjestys'!BA274</f>
        <v>80.33</v>
      </c>
      <c r="AQ211" s="15">
        <f>'[1]Prv-järjestys'!BB274</f>
        <v>1342.67</v>
      </c>
      <c r="AR211" s="15">
        <f>'[1]Prv-järjestys'!BC274</f>
        <v>162.1</v>
      </c>
      <c r="AS211" s="15">
        <f>'[1]Prv-järjestys'!BD274</f>
        <v>5643.3621072455589</v>
      </c>
      <c r="AT211" s="19">
        <f>'[1]Prv-järjestys'!BE274</f>
        <v>18021.082107245558</v>
      </c>
      <c r="AU211" s="22">
        <f>'[1]Prv-järjestys'!BF274</f>
        <v>4.5820193509396283</v>
      </c>
      <c r="AV211" s="55">
        <f>'[1]Prv-järjestys'!BG274</f>
        <v>3933</v>
      </c>
      <c r="AW211" s="48" t="str">
        <f>'[1]Prv-järjestys'!A274</f>
        <v>000452</v>
      </c>
      <c r="AX211" s="49"/>
      <c r="AY211" s="47"/>
      <c r="AZ211" s="50" t="s">
        <v>182</v>
      </c>
      <c r="BA211" s="47" t="s">
        <v>183</v>
      </c>
      <c r="BB211" s="50" t="s">
        <v>196</v>
      </c>
      <c r="BC211" s="50" t="s">
        <v>197</v>
      </c>
      <c r="BD211" s="47">
        <v>2</v>
      </c>
      <c r="BE211" s="47">
        <v>1</v>
      </c>
    </row>
    <row r="212" spans="1:57" x14ac:dyDescent="0.25">
      <c r="A212" s="47" t="str">
        <f>'[1]Prv-järjestys'!B371</f>
        <v>Munkkiniemi</v>
      </c>
      <c r="B212" s="16">
        <f>'[1]Prv-järjestys'!K371</f>
        <v>15785.29</v>
      </c>
      <c r="C212" s="17">
        <f>'[1]Prv-järjestys'!L371</f>
        <v>765</v>
      </c>
      <c r="D212" s="16">
        <f>'[1]Prv-järjestys'!M371</f>
        <v>0</v>
      </c>
      <c r="E212" s="16">
        <f>'[1]Prv-järjestys'!N371</f>
        <v>3906.55</v>
      </c>
      <c r="F212" s="15">
        <f>'[1]Prv-järjestys'!O371</f>
        <v>11437</v>
      </c>
      <c r="G212" s="18">
        <f>'[1]Prv-järjestys'!P371</f>
        <v>21279</v>
      </c>
      <c r="H212" s="16">
        <f>'[1]Prv-järjestys'!Q371</f>
        <v>2780</v>
      </c>
      <c r="I212" s="15">
        <f>'[1]Prv-järjestys'!R371</f>
        <v>63376.07</v>
      </c>
      <c r="J212" s="19">
        <f>'[1]Prv-järjestys'!S371</f>
        <v>119328.91</v>
      </c>
      <c r="K212" s="16">
        <f>'[1]Prv-järjestys'!T371</f>
        <v>8658.24</v>
      </c>
      <c r="L212" s="17">
        <f>'[1]Prv-järjestys'!U371</f>
        <v>231.9</v>
      </c>
      <c r="M212" s="16">
        <f>'[1]Prv-järjestys'!V371</f>
        <v>0</v>
      </c>
      <c r="N212" s="17">
        <f>'[1]Prv-järjestys'!W371</f>
        <v>4714.84</v>
      </c>
      <c r="O212" s="15">
        <f>'[1]Prv-järjestys'!X371</f>
        <v>1235.25</v>
      </c>
      <c r="P212" s="20">
        <f>'[1]Prv-järjestys'!Y371</f>
        <v>325.81</v>
      </c>
      <c r="Q212" s="16">
        <f>'[1]Prv-järjestys'!Z371</f>
        <v>327.2</v>
      </c>
      <c r="R212" s="15">
        <f>'[1]Prv-järjestys'!AA371</f>
        <v>11154.111826062905</v>
      </c>
      <c r="S212" s="19">
        <f>'[1]Prv-järjestys'!AB371</f>
        <v>26647.351826062906</v>
      </c>
      <c r="T212" s="16">
        <f>'[1]Prv-järjestys'!AE371</f>
        <v>57406.38</v>
      </c>
      <c r="U212" s="17">
        <f>'[1]Prv-järjestys'!AF371</f>
        <v>0</v>
      </c>
      <c r="V212" s="16">
        <f>'[1]Prv-järjestys'!AG371</f>
        <v>0</v>
      </c>
      <c r="W212" s="17">
        <f>'[1]Prv-järjestys'!AH371</f>
        <v>4659.4799999999996</v>
      </c>
      <c r="X212" s="15">
        <f>'[1]Prv-järjestys'!AI371</f>
        <v>0</v>
      </c>
      <c r="Y212" s="21">
        <f>'[1]Prv-järjestys'!AJ371</f>
        <v>0</v>
      </c>
      <c r="Z212" s="16">
        <f>'[1]Prv-järjestys'!AK371</f>
        <v>0</v>
      </c>
      <c r="AA212" s="15">
        <f>'[1]Prv-järjestys'!AL371</f>
        <v>17523.509999999998</v>
      </c>
      <c r="AB212" s="19">
        <f>'[1]Prv-järjestys'!AM371</f>
        <v>79589.37</v>
      </c>
      <c r="AC212" s="16">
        <f>'[1]Prv-järjestys'!AN371</f>
        <v>116534.3</v>
      </c>
      <c r="AD212" s="16">
        <f>'[1]Prv-järjestys'!AO371</f>
        <v>0</v>
      </c>
      <c r="AE212" s="16">
        <f>'[1]Prv-järjestys'!AP371</f>
        <v>0</v>
      </c>
      <c r="AF212" s="17">
        <f>'[1]Prv-järjestys'!AQ371</f>
        <v>74534.3</v>
      </c>
      <c r="AG212" s="15">
        <f>'[1]Prv-järjestys'!AR371</f>
        <v>0</v>
      </c>
      <c r="AH212" s="16">
        <f>'[1]Prv-järjestys'!AS371</f>
        <v>0</v>
      </c>
      <c r="AI212" s="16">
        <f>'[1]Prv-järjestys'!AT371</f>
        <v>0</v>
      </c>
      <c r="AJ212" s="15">
        <f>'[1]Prv-järjestys'!AU371</f>
        <v>50000</v>
      </c>
      <c r="AK212" s="19">
        <f>'[1]Prv-järjestys'!AV371</f>
        <v>241068.6</v>
      </c>
      <c r="AL212" s="15">
        <f>'[1]Prv-järjestys'!AW371</f>
        <v>198384.21000000002</v>
      </c>
      <c r="AM212" s="15">
        <f>'[1]Prv-järjestys'!AX371</f>
        <v>996.9</v>
      </c>
      <c r="AN212" s="15">
        <f>'[1]Prv-järjestys'!AY371</f>
        <v>0</v>
      </c>
      <c r="AO212" s="15">
        <f>'[1]Prv-järjestys'!AZ371</f>
        <v>87815.17</v>
      </c>
      <c r="AP212" s="15">
        <f>'[1]Prv-järjestys'!BA371</f>
        <v>12672.25</v>
      </c>
      <c r="AQ212" s="15">
        <f>'[1]Prv-järjestys'!BB371</f>
        <v>21604.81</v>
      </c>
      <c r="AR212" s="15">
        <f>'[1]Prv-järjestys'!BC371</f>
        <v>3107.2</v>
      </c>
      <c r="AS212" s="15">
        <f>'[1]Prv-järjestys'!BD371</f>
        <v>142053.69182606292</v>
      </c>
      <c r="AT212" s="19">
        <f>'[1]Prv-järjestys'!BE371</f>
        <v>466634.23182606295</v>
      </c>
      <c r="AU212" s="22">
        <f>'[1]Prv-järjestys'!BF371</f>
        <v>139.79455716778398</v>
      </c>
      <c r="AV212" s="55">
        <f>'[1]Prv-järjestys'!BG371</f>
        <v>3338</v>
      </c>
      <c r="AW212" s="48" t="str">
        <f>'[1]Prv-järjestys'!A371</f>
        <v>000623</v>
      </c>
      <c r="AX212" s="49" t="s">
        <v>232</v>
      </c>
      <c r="AY212" s="47" t="s">
        <v>258</v>
      </c>
      <c r="AZ212" s="50" t="s">
        <v>55</v>
      </c>
      <c r="BA212" s="47" t="s">
        <v>56</v>
      </c>
      <c r="BB212" s="50" t="s">
        <v>237</v>
      </c>
      <c r="BC212" s="50" t="s">
        <v>238</v>
      </c>
      <c r="BD212" s="47">
        <v>1</v>
      </c>
      <c r="BE212" s="47">
        <v>2</v>
      </c>
    </row>
    <row r="213" spans="1:57" x14ac:dyDescent="0.25">
      <c r="A213" s="47" t="str">
        <f>'[1]Prv-järjestys'!B142</f>
        <v>Muonio</v>
      </c>
      <c r="B213" s="16">
        <f>'[1]Prv-järjestys'!K142</f>
        <v>2006.2999999999997</v>
      </c>
      <c r="C213" s="17">
        <f>'[1]Prv-järjestys'!L142</f>
        <v>0</v>
      </c>
      <c r="D213" s="16">
        <f>'[1]Prv-järjestys'!M142</f>
        <v>0</v>
      </c>
      <c r="E213" s="16">
        <f>'[1]Prv-järjestys'!N142</f>
        <v>228</v>
      </c>
      <c r="F213" s="15">
        <f>'[1]Prv-järjestys'!O142</f>
        <v>780</v>
      </c>
      <c r="G213" s="18">
        <f>'[1]Prv-järjestys'!P142</f>
        <v>680</v>
      </c>
      <c r="H213" s="16">
        <f>'[1]Prv-järjestys'!Q142</f>
        <v>275</v>
      </c>
      <c r="I213" s="15">
        <f>'[1]Prv-järjestys'!R142</f>
        <v>3329</v>
      </c>
      <c r="J213" s="19">
        <f>'[1]Prv-järjestys'!S142</f>
        <v>7298.2999999999993</v>
      </c>
      <c r="K213" s="16">
        <f>'[1]Prv-järjestys'!T142</f>
        <v>5595.09</v>
      </c>
      <c r="L213" s="17">
        <f>'[1]Prv-järjestys'!U142</f>
        <v>205</v>
      </c>
      <c r="M213" s="16">
        <f>'[1]Prv-järjestys'!V142</f>
        <v>0</v>
      </c>
      <c r="N213" s="17">
        <f>'[1]Prv-järjestys'!W142</f>
        <v>265</v>
      </c>
      <c r="O213" s="15">
        <f>'[1]Prv-järjestys'!X142</f>
        <v>3160</v>
      </c>
      <c r="P213" s="20">
        <f>'[1]Prv-järjestys'!Y142</f>
        <v>2623.29</v>
      </c>
      <c r="Q213" s="16">
        <f>'[1]Prv-järjestys'!Z142</f>
        <v>399.3</v>
      </c>
      <c r="R213" s="15">
        <f>'[1]Prv-järjestys'!AA142</f>
        <v>2980.9960132171286</v>
      </c>
      <c r="S213" s="19">
        <f>'[1]Prv-järjestys'!AB142</f>
        <v>15228.676013217129</v>
      </c>
      <c r="T213" s="16">
        <f>'[1]Prv-järjestys'!AE142</f>
        <v>1000</v>
      </c>
      <c r="U213" s="17">
        <f>'[1]Prv-järjestys'!AF142</f>
        <v>0</v>
      </c>
      <c r="V213" s="16">
        <f>'[1]Prv-järjestys'!AG142</f>
        <v>0</v>
      </c>
      <c r="W213" s="17">
        <f>'[1]Prv-järjestys'!AH142</f>
        <v>0</v>
      </c>
      <c r="X213" s="15">
        <f>'[1]Prv-järjestys'!AI142</f>
        <v>0</v>
      </c>
      <c r="Y213" s="21">
        <f>'[1]Prv-järjestys'!AJ142</f>
        <v>0</v>
      </c>
      <c r="Z213" s="16">
        <f>'[1]Prv-järjestys'!AK142</f>
        <v>0</v>
      </c>
      <c r="AA213" s="15">
        <f>'[1]Prv-järjestys'!AL142</f>
        <v>0</v>
      </c>
      <c r="AB213" s="19">
        <f>'[1]Prv-järjestys'!AM142</f>
        <v>1000</v>
      </c>
      <c r="AC213" s="16">
        <f>'[1]Prv-järjestys'!AN142</f>
        <v>0</v>
      </c>
      <c r="AD213" s="16">
        <f>'[1]Prv-järjestys'!AO142</f>
        <v>0</v>
      </c>
      <c r="AE213" s="16">
        <f>'[1]Prv-järjestys'!AP142</f>
        <v>0</v>
      </c>
      <c r="AF213" s="17">
        <f>'[1]Prv-järjestys'!AQ142</f>
        <v>0</v>
      </c>
      <c r="AG213" s="15">
        <f>'[1]Prv-järjestys'!AR142</f>
        <v>0</v>
      </c>
      <c r="AH213" s="16">
        <f>'[1]Prv-järjestys'!AS142</f>
        <v>0</v>
      </c>
      <c r="AI213" s="16">
        <f>'[1]Prv-järjestys'!AT142</f>
        <v>0</v>
      </c>
      <c r="AJ213" s="15">
        <f>'[1]Prv-järjestys'!AU142</f>
        <v>0</v>
      </c>
      <c r="AK213" s="19">
        <f>'[1]Prv-järjestys'!AV142</f>
        <v>0</v>
      </c>
      <c r="AL213" s="15">
        <f>'[1]Prv-järjestys'!AW142</f>
        <v>8601.39</v>
      </c>
      <c r="AM213" s="15">
        <f>'[1]Prv-järjestys'!AX142</f>
        <v>205</v>
      </c>
      <c r="AN213" s="15">
        <f>'[1]Prv-järjestys'!AY142</f>
        <v>0</v>
      </c>
      <c r="AO213" s="15">
        <f>'[1]Prv-järjestys'!AZ142</f>
        <v>493</v>
      </c>
      <c r="AP213" s="15">
        <f>'[1]Prv-järjestys'!BA142</f>
        <v>3940</v>
      </c>
      <c r="AQ213" s="15">
        <f>'[1]Prv-järjestys'!BB142</f>
        <v>3303.29</v>
      </c>
      <c r="AR213" s="15">
        <f>'[1]Prv-järjestys'!BC142</f>
        <v>674.3</v>
      </c>
      <c r="AS213" s="15">
        <f>'[1]Prv-järjestys'!BD142</f>
        <v>6309.9960132171291</v>
      </c>
      <c r="AT213" s="19">
        <f>'[1]Prv-järjestys'!BE142</f>
        <v>23526.976013217129</v>
      </c>
      <c r="AU213" s="22">
        <f>'[1]Prv-järjestys'!BF142</f>
        <v>8.938820673714714</v>
      </c>
      <c r="AV213" s="55">
        <f>'[1]Prv-järjestys'!BG142</f>
        <v>2632</v>
      </c>
      <c r="AW213" s="48" t="str">
        <f>'[1]Prv-järjestys'!A142</f>
        <v>000236</v>
      </c>
      <c r="AX213" s="49"/>
      <c r="AY213" s="47"/>
      <c r="AZ213" s="50" t="s">
        <v>121</v>
      </c>
      <c r="BA213" s="47" t="s">
        <v>122</v>
      </c>
      <c r="BB213" s="50" t="s">
        <v>125</v>
      </c>
      <c r="BC213" s="50" t="s">
        <v>126</v>
      </c>
      <c r="BD213" s="47">
        <v>2</v>
      </c>
      <c r="BE213" s="47">
        <v>1</v>
      </c>
    </row>
    <row r="214" spans="1:57" x14ac:dyDescent="0.25">
      <c r="A214" s="47" t="str">
        <f>'[1]Prv-järjestys'!B355</f>
        <v>Mustasaaren suom.srk.</v>
      </c>
      <c r="B214" s="16">
        <f>'[1]Prv-järjestys'!K355</f>
        <v>1046.1500000000001</v>
      </c>
      <c r="C214" s="17">
        <f>'[1]Prv-järjestys'!L355</f>
        <v>0</v>
      </c>
      <c r="D214" s="16">
        <f>'[1]Prv-järjestys'!M355</f>
        <v>0</v>
      </c>
      <c r="E214" s="16">
        <f>'[1]Prv-järjestys'!N355</f>
        <v>30</v>
      </c>
      <c r="F214" s="15">
        <f>'[1]Prv-järjestys'!O355</f>
        <v>535.5</v>
      </c>
      <c r="G214" s="18">
        <f>'[1]Prv-järjestys'!P355</f>
        <v>2375</v>
      </c>
      <c r="H214" s="16">
        <f>'[1]Prv-järjestys'!Q355</f>
        <v>830</v>
      </c>
      <c r="I214" s="15">
        <f>'[1]Prv-järjestys'!R355</f>
        <v>13505</v>
      </c>
      <c r="J214" s="19">
        <f>'[1]Prv-järjestys'!S355</f>
        <v>18321.650000000001</v>
      </c>
      <c r="K214" s="16">
        <f>'[1]Prv-järjestys'!T355</f>
        <v>1015.31</v>
      </c>
      <c r="L214" s="17">
        <f>'[1]Prv-järjestys'!U355</f>
        <v>59.7</v>
      </c>
      <c r="M214" s="16">
        <f>'[1]Prv-järjestys'!V355</f>
        <v>0</v>
      </c>
      <c r="N214" s="17">
        <f>'[1]Prv-järjestys'!W355</f>
        <v>174.35</v>
      </c>
      <c r="O214" s="15">
        <f>'[1]Prv-järjestys'!X355</f>
        <v>195.7</v>
      </c>
      <c r="P214" s="20">
        <f>'[1]Prv-järjestys'!Y355</f>
        <v>6748.32</v>
      </c>
      <c r="Q214" s="16">
        <f>'[1]Prv-järjestys'!Z355</f>
        <v>490.13</v>
      </c>
      <c r="R214" s="15">
        <f>'[1]Prv-järjestys'!AA355</f>
        <v>4923.7146276193816</v>
      </c>
      <c r="S214" s="19">
        <f>'[1]Prv-järjestys'!AB355</f>
        <v>13607.22462761938</v>
      </c>
      <c r="T214" s="16">
        <f>'[1]Prv-järjestys'!AE355</f>
        <v>4000</v>
      </c>
      <c r="U214" s="17">
        <f>'[1]Prv-järjestys'!AF355</f>
        <v>0</v>
      </c>
      <c r="V214" s="16">
        <f>'[1]Prv-järjestys'!AG355</f>
        <v>0</v>
      </c>
      <c r="W214" s="17">
        <f>'[1]Prv-järjestys'!AH355</f>
        <v>0</v>
      </c>
      <c r="X214" s="15">
        <f>'[1]Prv-järjestys'!AI355</f>
        <v>1700</v>
      </c>
      <c r="Y214" s="21">
        <f>'[1]Prv-järjestys'!AJ355</f>
        <v>7300</v>
      </c>
      <c r="Z214" s="16">
        <f>'[1]Prv-järjestys'!AK355</f>
        <v>0</v>
      </c>
      <c r="AA214" s="15">
        <f>'[1]Prv-järjestys'!AL355</f>
        <v>3527</v>
      </c>
      <c r="AB214" s="19">
        <f>'[1]Prv-järjestys'!AM355</f>
        <v>16527</v>
      </c>
      <c r="AC214" s="16">
        <f>'[1]Prv-järjestys'!AN355</f>
        <v>0</v>
      </c>
      <c r="AD214" s="16">
        <f>'[1]Prv-järjestys'!AO355</f>
        <v>0</v>
      </c>
      <c r="AE214" s="16">
        <f>'[1]Prv-järjestys'!AP355</f>
        <v>0</v>
      </c>
      <c r="AF214" s="17">
        <f>'[1]Prv-järjestys'!AQ355</f>
        <v>0</v>
      </c>
      <c r="AG214" s="15">
        <f>'[1]Prv-järjestys'!AR355</f>
        <v>0</v>
      </c>
      <c r="AH214" s="16">
        <f>'[1]Prv-järjestys'!AS355</f>
        <v>0</v>
      </c>
      <c r="AI214" s="16">
        <f>'[1]Prv-järjestys'!AT355</f>
        <v>0</v>
      </c>
      <c r="AJ214" s="15">
        <f>'[1]Prv-järjestys'!AU355</f>
        <v>0</v>
      </c>
      <c r="AK214" s="19">
        <f>'[1]Prv-järjestys'!AV355</f>
        <v>0</v>
      </c>
      <c r="AL214" s="15">
        <f>'[1]Prv-järjestys'!AW355</f>
        <v>6061.46</v>
      </c>
      <c r="AM214" s="15">
        <f>'[1]Prv-järjestys'!AX355</f>
        <v>59.7</v>
      </c>
      <c r="AN214" s="15">
        <f>'[1]Prv-järjestys'!AY355</f>
        <v>0</v>
      </c>
      <c r="AO214" s="15">
        <f>'[1]Prv-järjestys'!AZ355</f>
        <v>204.35</v>
      </c>
      <c r="AP214" s="15">
        <f>'[1]Prv-järjestys'!BA355</f>
        <v>2431.1999999999998</v>
      </c>
      <c r="AQ214" s="15">
        <f>'[1]Prv-järjestys'!BB355</f>
        <v>16423.32</v>
      </c>
      <c r="AR214" s="15">
        <f>'[1]Prv-järjestys'!BC355</f>
        <v>1320.13</v>
      </c>
      <c r="AS214" s="15">
        <f>'[1]Prv-järjestys'!BD355</f>
        <v>21955.714627619382</v>
      </c>
      <c r="AT214" s="19">
        <f>'[1]Prv-järjestys'!BE355</f>
        <v>48455.874627619385</v>
      </c>
      <c r="AU214" s="22">
        <f>'[1]Prv-järjestys'!BF355</f>
        <v>2.5719678677080351</v>
      </c>
      <c r="AV214" s="55">
        <f>'[1]Prv-järjestys'!BG355</f>
        <v>18840</v>
      </c>
      <c r="AW214" s="48" t="str">
        <f>'[1]Prv-järjestys'!A355</f>
        <v>000588</v>
      </c>
      <c r="AX214" s="49" t="s">
        <v>216</v>
      </c>
      <c r="AY214" s="47" t="s">
        <v>217</v>
      </c>
      <c r="AZ214" s="50" t="s">
        <v>182</v>
      </c>
      <c r="BA214" s="47" t="s">
        <v>183</v>
      </c>
      <c r="BB214" s="50" t="s">
        <v>192</v>
      </c>
      <c r="BC214" s="50" t="s">
        <v>193</v>
      </c>
      <c r="BD214" s="47">
        <v>2</v>
      </c>
      <c r="BE214" s="47">
        <v>2</v>
      </c>
    </row>
    <row r="215" spans="1:57" x14ac:dyDescent="0.25">
      <c r="A215" s="47" t="str">
        <f>'[1]Prv-järjestys'!B275</f>
        <v>Muurame</v>
      </c>
      <c r="B215" s="16">
        <f>'[1]Prv-järjestys'!K275</f>
        <v>7165.76</v>
      </c>
      <c r="C215" s="17">
        <f>'[1]Prv-järjestys'!L275</f>
        <v>40</v>
      </c>
      <c r="D215" s="16">
        <f>'[1]Prv-järjestys'!M275</f>
        <v>0</v>
      </c>
      <c r="E215" s="16">
        <f>'[1]Prv-järjestys'!N275</f>
        <v>230</v>
      </c>
      <c r="F215" s="15">
        <f>'[1]Prv-järjestys'!O275</f>
        <v>1463.2</v>
      </c>
      <c r="G215" s="18">
        <f>'[1]Prv-järjestys'!P275</f>
        <v>2740</v>
      </c>
      <c r="H215" s="16">
        <f>'[1]Prv-järjestys'!Q275</f>
        <v>1065</v>
      </c>
      <c r="I215" s="15">
        <f>'[1]Prv-järjestys'!R275</f>
        <v>12531</v>
      </c>
      <c r="J215" s="19">
        <f>'[1]Prv-järjestys'!S275</f>
        <v>25234.959999999999</v>
      </c>
      <c r="K215" s="16">
        <f>'[1]Prv-järjestys'!T275</f>
        <v>4354.5600000000004</v>
      </c>
      <c r="L215" s="17">
        <f>'[1]Prv-järjestys'!U275</f>
        <v>244.15</v>
      </c>
      <c r="M215" s="16">
        <f>'[1]Prv-järjestys'!V275</f>
        <v>0</v>
      </c>
      <c r="N215" s="17">
        <f>'[1]Prv-järjestys'!W275</f>
        <v>435.75</v>
      </c>
      <c r="O215" s="15">
        <f>'[1]Prv-järjestys'!X275</f>
        <v>1759.06</v>
      </c>
      <c r="P215" s="20">
        <f>'[1]Prv-järjestys'!Y275</f>
        <v>6499.7</v>
      </c>
      <c r="Q215" s="16">
        <f>'[1]Prv-järjestys'!Z275</f>
        <v>235.55</v>
      </c>
      <c r="R215" s="15">
        <f>'[1]Prv-järjestys'!AA275</f>
        <v>2039.6179176050075</v>
      </c>
      <c r="S215" s="19">
        <f>'[1]Prv-järjestys'!AB275</f>
        <v>15568.387917605009</v>
      </c>
      <c r="T215" s="16">
        <f>'[1]Prv-järjestys'!AE275</f>
        <v>5878.45</v>
      </c>
      <c r="U215" s="17">
        <f>'[1]Prv-järjestys'!AF275</f>
        <v>5303.45</v>
      </c>
      <c r="V215" s="16">
        <f>'[1]Prv-järjestys'!AG275</f>
        <v>0</v>
      </c>
      <c r="W215" s="17">
        <f>'[1]Prv-järjestys'!AH275</f>
        <v>1900</v>
      </c>
      <c r="X215" s="15">
        <f>'[1]Prv-järjestys'!AI275</f>
        <v>4853.55</v>
      </c>
      <c r="Y215" s="21">
        <f>'[1]Prv-järjestys'!AJ275</f>
        <v>0</v>
      </c>
      <c r="Z215" s="16">
        <f>'[1]Prv-järjestys'!AK275</f>
        <v>1900</v>
      </c>
      <c r="AA215" s="15">
        <f>'[1]Prv-järjestys'!AL275</f>
        <v>5600</v>
      </c>
      <c r="AB215" s="19">
        <f>'[1]Prv-järjestys'!AM275</f>
        <v>25435.45</v>
      </c>
      <c r="AC215" s="16">
        <f>'[1]Prv-järjestys'!AN275</f>
        <v>0</v>
      </c>
      <c r="AD215" s="16">
        <f>'[1]Prv-järjestys'!AO275</f>
        <v>0</v>
      </c>
      <c r="AE215" s="16">
        <f>'[1]Prv-järjestys'!AP275</f>
        <v>0</v>
      </c>
      <c r="AF215" s="17">
        <f>'[1]Prv-järjestys'!AQ275</f>
        <v>0</v>
      </c>
      <c r="AG215" s="15">
        <f>'[1]Prv-järjestys'!AR275</f>
        <v>0</v>
      </c>
      <c r="AH215" s="16">
        <f>'[1]Prv-järjestys'!AS275</f>
        <v>0</v>
      </c>
      <c r="AI215" s="16">
        <f>'[1]Prv-järjestys'!AT275</f>
        <v>0</v>
      </c>
      <c r="AJ215" s="15">
        <f>'[1]Prv-järjestys'!AU275</f>
        <v>0</v>
      </c>
      <c r="AK215" s="19">
        <f>'[1]Prv-järjestys'!AV275</f>
        <v>0</v>
      </c>
      <c r="AL215" s="15">
        <f>'[1]Prv-järjestys'!AW275</f>
        <v>17398.77</v>
      </c>
      <c r="AM215" s="15">
        <f>'[1]Prv-järjestys'!AX275</f>
        <v>5587.5999999999995</v>
      </c>
      <c r="AN215" s="15">
        <f>'[1]Prv-järjestys'!AY275</f>
        <v>0</v>
      </c>
      <c r="AO215" s="15">
        <f>'[1]Prv-järjestys'!AZ275</f>
        <v>2565.75</v>
      </c>
      <c r="AP215" s="15">
        <f>'[1]Prv-järjestys'!BA275</f>
        <v>8075.81</v>
      </c>
      <c r="AQ215" s="15">
        <f>'[1]Prv-järjestys'!BB275</f>
        <v>9239.7000000000007</v>
      </c>
      <c r="AR215" s="15">
        <f>'[1]Prv-järjestys'!BC275</f>
        <v>3200.55</v>
      </c>
      <c r="AS215" s="15">
        <f>'[1]Prv-järjestys'!BD275</f>
        <v>20170.617917605006</v>
      </c>
      <c r="AT215" s="19">
        <f>'[1]Prv-järjestys'!BE275</f>
        <v>66238.797917605014</v>
      </c>
      <c r="AU215" s="22">
        <f>'[1]Prv-järjestys'!BF275</f>
        <v>9.8131552470525953</v>
      </c>
      <c r="AV215" s="55">
        <f>'[1]Prv-järjestys'!BG275</f>
        <v>6750</v>
      </c>
      <c r="AW215" s="48" t="str">
        <f>'[1]Prv-järjestys'!A275</f>
        <v>000453</v>
      </c>
      <c r="AX215" s="49"/>
      <c r="AY215" s="47"/>
      <c r="AZ215" s="50" t="s">
        <v>182</v>
      </c>
      <c r="BA215" s="47" t="s">
        <v>183</v>
      </c>
      <c r="BB215" s="50" t="s">
        <v>196</v>
      </c>
      <c r="BC215" s="50" t="s">
        <v>197</v>
      </c>
      <c r="BD215" s="47">
        <v>2</v>
      </c>
      <c r="BE215" s="47">
        <v>1</v>
      </c>
    </row>
    <row r="216" spans="1:57" x14ac:dyDescent="0.25">
      <c r="A216" s="47" t="str">
        <f>'[1]Prv-järjestys'!B42</f>
        <v>Mynämäki</v>
      </c>
      <c r="B216" s="16">
        <f>'[1]Prv-järjestys'!K42</f>
        <v>5170.6600000000008</v>
      </c>
      <c r="C216" s="17">
        <f>'[1]Prv-järjestys'!L42</f>
        <v>3659.15</v>
      </c>
      <c r="D216" s="16">
        <f>'[1]Prv-järjestys'!M42</f>
        <v>0</v>
      </c>
      <c r="E216" s="16">
        <f>'[1]Prv-järjestys'!N42</f>
        <v>955</v>
      </c>
      <c r="F216" s="15">
        <f>'[1]Prv-järjestys'!O42</f>
        <v>3250</v>
      </c>
      <c r="G216" s="18">
        <f>'[1]Prv-järjestys'!P42</f>
        <v>250</v>
      </c>
      <c r="H216" s="16">
        <f>'[1]Prv-järjestys'!Q42</f>
        <v>0</v>
      </c>
      <c r="I216" s="15">
        <f>'[1]Prv-järjestys'!R42</f>
        <v>13180</v>
      </c>
      <c r="J216" s="19">
        <f>'[1]Prv-järjestys'!S42</f>
        <v>26464.81</v>
      </c>
      <c r="K216" s="16">
        <f>'[1]Prv-järjestys'!T42</f>
        <v>3313.7499999999995</v>
      </c>
      <c r="L216" s="17">
        <f>'[1]Prv-järjestys'!U42</f>
        <v>632.35</v>
      </c>
      <c r="M216" s="16">
        <f>'[1]Prv-järjestys'!V42</f>
        <v>0</v>
      </c>
      <c r="N216" s="17">
        <f>'[1]Prv-järjestys'!W42</f>
        <v>282.2</v>
      </c>
      <c r="O216" s="15">
        <f>'[1]Prv-järjestys'!X42</f>
        <v>4650.62</v>
      </c>
      <c r="P216" s="20">
        <f>'[1]Prv-järjestys'!Y42</f>
        <v>364.5</v>
      </c>
      <c r="Q216" s="16">
        <f>'[1]Prv-järjestys'!Z42</f>
        <v>158.19999999999999</v>
      </c>
      <c r="R216" s="15">
        <f>'[1]Prv-järjestys'!AA42</f>
        <v>4377.3263140176014</v>
      </c>
      <c r="S216" s="19">
        <f>'[1]Prv-järjestys'!AB42</f>
        <v>13778.946314017601</v>
      </c>
      <c r="T216" s="16">
        <f>'[1]Prv-järjestys'!AE42</f>
        <v>12350</v>
      </c>
      <c r="U216" s="17">
        <f>'[1]Prv-järjestys'!AF42</f>
        <v>7695</v>
      </c>
      <c r="V216" s="16">
        <f>'[1]Prv-järjestys'!AG42</f>
        <v>0</v>
      </c>
      <c r="W216" s="17">
        <f>'[1]Prv-järjestys'!AH42</f>
        <v>0</v>
      </c>
      <c r="X216" s="15">
        <f>'[1]Prv-järjestys'!AI42</f>
        <v>5035</v>
      </c>
      <c r="Y216" s="21">
        <f>'[1]Prv-järjestys'!AJ42</f>
        <v>0</v>
      </c>
      <c r="Z216" s="16">
        <f>'[1]Prv-järjestys'!AK42</f>
        <v>0</v>
      </c>
      <c r="AA216" s="15">
        <f>'[1]Prv-järjestys'!AL42</f>
        <v>1700</v>
      </c>
      <c r="AB216" s="19">
        <f>'[1]Prv-järjestys'!AM42</f>
        <v>26780</v>
      </c>
      <c r="AC216" s="16">
        <f>'[1]Prv-järjestys'!AN42</f>
        <v>0</v>
      </c>
      <c r="AD216" s="16">
        <f>'[1]Prv-järjestys'!AO42</f>
        <v>0</v>
      </c>
      <c r="AE216" s="16">
        <f>'[1]Prv-järjestys'!AP42</f>
        <v>0</v>
      </c>
      <c r="AF216" s="17">
        <f>'[1]Prv-järjestys'!AQ42</f>
        <v>0</v>
      </c>
      <c r="AG216" s="15">
        <f>'[1]Prv-järjestys'!AR42</f>
        <v>0</v>
      </c>
      <c r="AH216" s="16">
        <f>'[1]Prv-järjestys'!AS42</f>
        <v>0</v>
      </c>
      <c r="AI216" s="16">
        <f>'[1]Prv-järjestys'!AT42</f>
        <v>0</v>
      </c>
      <c r="AJ216" s="15">
        <f>'[1]Prv-järjestys'!AU42</f>
        <v>0</v>
      </c>
      <c r="AK216" s="19">
        <f>'[1]Prv-järjestys'!AV42</f>
        <v>0</v>
      </c>
      <c r="AL216" s="15">
        <f>'[1]Prv-järjestys'!AW42</f>
        <v>20834.41</v>
      </c>
      <c r="AM216" s="15">
        <f>'[1]Prv-järjestys'!AX42</f>
        <v>11986.5</v>
      </c>
      <c r="AN216" s="15">
        <f>'[1]Prv-järjestys'!AY42</f>
        <v>0</v>
      </c>
      <c r="AO216" s="15">
        <f>'[1]Prv-järjestys'!AZ42</f>
        <v>1237.2</v>
      </c>
      <c r="AP216" s="15">
        <f>'[1]Prv-järjestys'!BA42</f>
        <v>12935.619999999999</v>
      </c>
      <c r="AQ216" s="15">
        <f>'[1]Prv-järjestys'!BB42</f>
        <v>614.5</v>
      </c>
      <c r="AR216" s="15">
        <f>'[1]Prv-järjestys'!BC42</f>
        <v>158.19999999999999</v>
      </c>
      <c r="AS216" s="15">
        <f>'[1]Prv-järjestys'!BD42</f>
        <v>19257.326314017602</v>
      </c>
      <c r="AT216" s="19">
        <f>'[1]Prv-järjestys'!BE42</f>
        <v>67023.756314017592</v>
      </c>
      <c r="AU216" s="22">
        <f>'[1]Prv-järjestys'!BF42</f>
        <v>14.614861821634888</v>
      </c>
      <c r="AV216" s="55">
        <f>'[1]Prv-järjestys'!BG42</f>
        <v>4586</v>
      </c>
      <c r="AW216" s="48" t="str">
        <f>'[1]Prv-järjestys'!A42</f>
        <v>000080</v>
      </c>
      <c r="AX216" s="49"/>
      <c r="AY216" s="47"/>
      <c r="AZ216" s="50" t="s">
        <v>85</v>
      </c>
      <c r="BA216" s="47" t="s">
        <v>86</v>
      </c>
      <c r="BB216" s="50" t="s">
        <v>98</v>
      </c>
      <c r="BC216" s="50" t="s">
        <v>99</v>
      </c>
      <c r="BD216" s="47">
        <v>2</v>
      </c>
      <c r="BE216" s="47">
        <v>1</v>
      </c>
    </row>
    <row r="217" spans="1:57" x14ac:dyDescent="0.25">
      <c r="A217" s="47" t="str">
        <f>'[1]Prv-järjestys'!B15</f>
        <v>Myrskylä</v>
      </c>
      <c r="B217" s="16">
        <f>'[1]Prv-järjestys'!K15</f>
        <v>855.67</v>
      </c>
      <c r="C217" s="17">
        <f>'[1]Prv-järjestys'!L15</f>
        <v>983.5</v>
      </c>
      <c r="D217" s="16">
        <f>'[1]Prv-järjestys'!M15</f>
        <v>0</v>
      </c>
      <c r="E217" s="16">
        <f>'[1]Prv-järjestys'!N15</f>
        <v>140</v>
      </c>
      <c r="F217" s="15">
        <f>'[1]Prv-järjestys'!O15</f>
        <v>50</v>
      </c>
      <c r="G217" s="18">
        <f>'[1]Prv-järjestys'!P15</f>
        <v>0</v>
      </c>
      <c r="H217" s="16">
        <f>'[1]Prv-järjestys'!Q15</f>
        <v>300</v>
      </c>
      <c r="I217" s="15">
        <f>'[1]Prv-järjestys'!R15</f>
        <v>1360</v>
      </c>
      <c r="J217" s="19">
        <f>'[1]Prv-järjestys'!S15</f>
        <v>3689.17</v>
      </c>
      <c r="K217" s="16">
        <f>'[1]Prv-järjestys'!T15</f>
        <v>968.69000000000017</v>
      </c>
      <c r="L217" s="17">
        <f>'[1]Prv-järjestys'!U15</f>
        <v>367.65</v>
      </c>
      <c r="M217" s="16">
        <f>'[1]Prv-järjestys'!V15</f>
        <v>0</v>
      </c>
      <c r="N217" s="17">
        <f>'[1]Prv-järjestys'!W15</f>
        <v>0</v>
      </c>
      <c r="O217" s="15">
        <f>'[1]Prv-järjestys'!X15</f>
        <v>692.6</v>
      </c>
      <c r="P217" s="20">
        <f>'[1]Prv-järjestys'!Y15</f>
        <v>22.5</v>
      </c>
      <c r="Q217" s="16">
        <f>'[1]Prv-järjestys'!Z15</f>
        <v>20.85</v>
      </c>
      <c r="R217" s="15">
        <f>'[1]Prv-järjestys'!AA15</f>
        <v>2226.0228395802178</v>
      </c>
      <c r="S217" s="19">
        <f>'[1]Prv-järjestys'!AB15</f>
        <v>4298.3128395802178</v>
      </c>
      <c r="T217" s="16">
        <f>'[1]Prv-järjestys'!AE15</f>
        <v>1720.56</v>
      </c>
      <c r="U217" s="17">
        <f>'[1]Prv-järjestys'!AF15</f>
        <v>0</v>
      </c>
      <c r="V217" s="16">
        <f>'[1]Prv-järjestys'!AG15</f>
        <v>0</v>
      </c>
      <c r="W217" s="17">
        <f>'[1]Prv-järjestys'!AH15</f>
        <v>15.8</v>
      </c>
      <c r="X217" s="15">
        <f>'[1]Prv-järjestys'!AI15</f>
        <v>0</v>
      </c>
      <c r="Y217" s="21">
        <f>'[1]Prv-järjestys'!AJ15</f>
        <v>0</v>
      </c>
      <c r="Z217" s="16">
        <f>'[1]Prv-järjestys'!AK15</f>
        <v>0</v>
      </c>
      <c r="AA217" s="15">
        <f>'[1]Prv-järjestys'!AL15</f>
        <v>0</v>
      </c>
      <c r="AB217" s="19">
        <f>'[1]Prv-järjestys'!AM15</f>
        <v>1736.36</v>
      </c>
      <c r="AC217" s="16">
        <f>'[1]Prv-järjestys'!AN15</f>
        <v>0</v>
      </c>
      <c r="AD217" s="16">
        <f>'[1]Prv-järjestys'!AO15</f>
        <v>0</v>
      </c>
      <c r="AE217" s="16">
        <f>'[1]Prv-järjestys'!AP15</f>
        <v>0</v>
      </c>
      <c r="AF217" s="17">
        <f>'[1]Prv-järjestys'!AQ15</f>
        <v>0</v>
      </c>
      <c r="AG217" s="15">
        <f>'[1]Prv-järjestys'!AR15</f>
        <v>0</v>
      </c>
      <c r="AH217" s="16">
        <f>'[1]Prv-järjestys'!AS15</f>
        <v>0</v>
      </c>
      <c r="AI217" s="16">
        <f>'[1]Prv-järjestys'!AT15</f>
        <v>0</v>
      </c>
      <c r="AJ217" s="15">
        <f>'[1]Prv-järjestys'!AU15</f>
        <v>0</v>
      </c>
      <c r="AK217" s="19">
        <f>'[1]Prv-järjestys'!AV15</f>
        <v>0</v>
      </c>
      <c r="AL217" s="15">
        <f>'[1]Prv-järjestys'!AW15</f>
        <v>3544.92</v>
      </c>
      <c r="AM217" s="15">
        <f>'[1]Prv-järjestys'!AX15</f>
        <v>1351.15</v>
      </c>
      <c r="AN217" s="15">
        <f>'[1]Prv-järjestys'!AY15</f>
        <v>0</v>
      </c>
      <c r="AO217" s="15">
        <f>'[1]Prv-järjestys'!AZ15</f>
        <v>155.80000000000001</v>
      </c>
      <c r="AP217" s="15">
        <f>'[1]Prv-järjestys'!BA15</f>
        <v>742.6</v>
      </c>
      <c r="AQ217" s="15">
        <f>'[1]Prv-järjestys'!BB15</f>
        <v>22.5</v>
      </c>
      <c r="AR217" s="15">
        <f>'[1]Prv-järjestys'!BC15</f>
        <v>320.85000000000002</v>
      </c>
      <c r="AS217" s="15">
        <f>'[1]Prv-järjestys'!BD15</f>
        <v>3586.0228395802178</v>
      </c>
      <c r="AT217" s="19">
        <f>'[1]Prv-järjestys'!BE15</f>
        <v>9723.8428395802184</v>
      </c>
      <c r="AU217" s="22">
        <f>'[1]Prv-järjestys'!BF15</f>
        <v>6.431112989140356</v>
      </c>
      <c r="AV217" s="55">
        <f>'[1]Prv-järjestys'!BG15</f>
        <v>1512</v>
      </c>
      <c r="AW217" s="48" t="str">
        <f>'[1]Prv-järjestys'!A15</f>
        <v>000018</v>
      </c>
      <c r="AX217" s="49"/>
      <c r="AY217" s="47"/>
      <c r="AZ217" s="50" t="s">
        <v>55</v>
      </c>
      <c r="BA217" s="47" t="s">
        <v>56</v>
      </c>
      <c r="BB217" s="50" t="s">
        <v>57</v>
      </c>
      <c r="BC217" s="50" t="s">
        <v>58</v>
      </c>
      <c r="BD217" s="47">
        <v>2</v>
      </c>
      <c r="BE217" s="47">
        <v>1</v>
      </c>
    </row>
    <row r="218" spans="1:57" x14ac:dyDescent="0.25">
      <c r="A218" s="47" t="str">
        <f>'[1]Prv-järjestys'!B221</f>
        <v>Männistö</v>
      </c>
      <c r="B218" s="16">
        <f>'[1]Prv-järjestys'!K221</f>
        <v>4220.55</v>
      </c>
      <c r="C218" s="17">
        <f>'[1]Prv-järjestys'!L221</f>
        <v>30</v>
      </c>
      <c r="D218" s="16">
        <f>'[1]Prv-järjestys'!M221</f>
        <v>0</v>
      </c>
      <c r="E218" s="16">
        <f>'[1]Prv-järjestys'!N221</f>
        <v>5840</v>
      </c>
      <c r="F218" s="15">
        <f>'[1]Prv-järjestys'!O221</f>
        <v>6808.4</v>
      </c>
      <c r="G218" s="18">
        <f>'[1]Prv-järjestys'!P221</f>
        <v>600</v>
      </c>
      <c r="H218" s="16">
        <f>'[1]Prv-järjestys'!Q221</f>
        <v>2805</v>
      </c>
      <c r="I218" s="15">
        <f>'[1]Prv-järjestys'!R221</f>
        <v>16189</v>
      </c>
      <c r="J218" s="19">
        <f>'[1]Prv-järjestys'!S221</f>
        <v>36492.949999999997</v>
      </c>
      <c r="K218" s="16">
        <f>'[1]Prv-järjestys'!T221</f>
        <v>9042.4000000000015</v>
      </c>
      <c r="L218" s="17">
        <f>'[1]Prv-järjestys'!U221</f>
        <v>1371.2</v>
      </c>
      <c r="M218" s="16">
        <f>'[1]Prv-järjestys'!V221</f>
        <v>0</v>
      </c>
      <c r="N218" s="17">
        <f>'[1]Prv-järjestys'!W221</f>
        <v>1375.1</v>
      </c>
      <c r="O218" s="15">
        <f>'[1]Prv-järjestys'!X221</f>
        <v>1132.05</v>
      </c>
      <c r="P218" s="20">
        <f>'[1]Prv-järjestys'!Y221</f>
        <v>582.41</v>
      </c>
      <c r="Q218" s="16">
        <f>'[1]Prv-järjestys'!Z221</f>
        <v>509.5</v>
      </c>
      <c r="R218" s="15">
        <f>'[1]Prv-järjestys'!AA221</f>
        <v>6555.6434781375083</v>
      </c>
      <c r="S218" s="19">
        <f>'[1]Prv-järjestys'!AB221</f>
        <v>20568.30347813751</v>
      </c>
      <c r="T218" s="16">
        <f>'[1]Prv-järjestys'!AE221</f>
        <v>18326.88</v>
      </c>
      <c r="U218" s="17">
        <f>'[1]Prv-järjestys'!AF221</f>
        <v>1049.49</v>
      </c>
      <c r="V218" s="16">
        <f>'[1]Prv-järjestys'!AG221</f>
        <v>0</v>
      </c>
      <c r="W218" s="17">
        <f>'[1]Prv-järjestys'!AH221</f>
        <v>2559.38</v>
      </c>
      <c r="X218" s="15">
        <f>'[1]Prv-järjestys'!AI221</f>
        <v>8897.0909010463911</v>
      </c>
      <c r="Y218" s="21">
        <f>'[1]Prv-järjestys'!AJ221</f>
        <v>3562</v>
      </c>
      <c r="Z218" s="16">
        <f>'[1]Prv-järjestys'!AK221</f>
        <v>6063.8</v>
      </c>
      <c r="AA218" s="15">
        <f>'[1]Prv-järjestys'!AL221</f>
        <v>9229.6</v>
      </c>
      <c r="AB218" s="19">
        <f>'[1]Prv-järjestys'!AM221</f>
        <v>49688.240901046396</v>
      </c>
      <c r="AC218" s="16">
        <f>'[1]Prv-järjestys'!AN221</f>
        <v>0</v>
      </c>
      <c r="AD218" s="16">
        <f>'[1]Prv-järjestys'!AO221</f>
        <v>0</v>
      </c>
      <c r="AE218" s="16">
        <f>'[1]Prv-järjestys'!AP221</f>
        <v>0</v>
      </c>
      <c r="AF218" s="17">
        <f>'[1]Prv-järjestys'!AQ221</f>
        <v>0</v>
      </c>
      <c r="AG218" s="15">
        <f>'[1]Prv-järjestys'!AR221</f>
        <v>0</v>
      </c>
      <c r="AH218" s="16">
        <f>'[1]Prv-järjestys'!AS221</f>
        <v>0</v>
      </c>
      <c r="AI218" s="16">
        <f>'[1]Prv-järjestys'!AT221</f>
        <v>0</v>
      </c>
      <c r="AJ218" s="15">
        <f>'[1]Prv-järjestys'!AU221</f>
        <v>0</v>
      </c>
      <c r="AK218" s="19">
        <f>'[1]Prv-järjestys'!AV221</f>
        <v>0</v>
      </c>
      <c r="AL218" s="15">
        <f>'[1]Prv-järjestys'!AW221</f>
        <v>31589.83</v>
      </c>
      <c r="AM218" s="15">
        <f>'[1]Prv-järjestys'!AX221</f>
        <v>2450.69</v>
      </c>
      <c r="AN218" s="15">
        <f>'[1]Prv-järjestys'!AY221</f>
        <v>0</v>
      </c>
      <c r="AO218" s="15">
        <f>'[1]Prv-järjestys'!AZ221</f>
        <v>9774.48</v>
      </c>
      <c r="AP218" s="15">
        <f>'[1]Prv-järjestys'!BA221</f>
        <v>16837.540901046392</v>
      </c>
      <c r="AQ218" s="15">
        <f>'[1]Prv-järjestys'!BB221</f>
        <v>4744.41</v>
      </c>
      <c r="AR218" s="15">
        <f>'[1]Prv-järjestys'!BC221</f>
        <v>9378.2999999999993</v>
      </c>
      <c r="AS218" s="15">
        <f>'[1]Prv-järjestys'!BD221</f>
        <v>31974.243478137505</v>
      </c>
      <c r="AT218" s="19">
        <f>'[1]Prv-järjestys'!BE221</f>
        <v>106749.4943791839</v>
      </c>
      <c r="AU218" s="22">
        <f>'[1]Prv-järjestys'!BF221</f>
        <v>11.785106467121208</v>
      </c>
      <c r="AV218" s="55">
        <f>'[1]Prv-järjestys'!BG221</f>
        <v>9058</v>
      </c>
      <c r="AW218" s="48" t="str">
        <f>'[1]Prv-järjestys'!A221</f>
        <v>000373</v>
      </c>
      <c r="AX218" s="49" t="s">
        <v>179</v>
      </c>
      <c r="AY218" s="47" t="s">
        <v>251</v>
      </c>
      <c r="AZ218" s="50" t="s">
        <v>165</v>
      </c>
      <c r="BA218" s="47" t="s">
        <v>166</v>
      </c>
      <c r="BB218" s="50" t="s">
        <v>180</v>
      </c>
      <c r="BC218" s="50" t="s">
        <v>181</v>
      </c>
      <c r="BD218" s="47">
        <v>1</v>
      </c>
      <c r="BE218" s="47">
        <v>2</v>
      </c>
    </row>
    <row r="219" spans="1:57" x14ac:dyDescent="0.25">
      <c r="A219" s="47" t="str">
        <f>'[1]Prv-järjestys'!B16</f>
        <v>Mäntsälä</v>
      </c>
      <c r="B219" s="16">
        <f>'[1]Prv-järjestys'!K16</f>
        <v>6901.67</v>
      </c>
      <c r="C219" s="17">
        <f>'[1]Prv-järjestys'!L16</f>
        <v>1740</v>
      </c>
      <c r="D219" s="16">
        <f>'[1]Prv-järjestys'!M16</f>
        <v>0</v>
      </c>
      <c r="E219" s="16">
        <f>'[1]Prv-järjestys'!N16</f>
        <v>1053</v>
      </c>
      <c r="F219" s="15">
        <f>'[1]Prv-järjestys'!O16</f>
        <v>3881.5</v>
      </c>
      <c r="G219" s="18">
        <f>'[1]Prv-järjestys'!P16</f>
        <v>890</v>
      </c>
      <c r="H219" s="16">
        <f>'[1]Prv-järjestys'!Q16</f>
        <v>120</v>
      </c>
      <c r="I219" s="15">
        <f>'[1]Prv-järjestys'!R16</f>
        <v>16986.25</v>
      </c>
      <c r="J219" s="19">
        <f>'[1]Prv-järjestys'!S16</f>
        <v>31572.42</v>
      </c>
      <c r="K219" s="16">
        <f>'[1]Prv-järjestys'!T16</f>
        <v>13110.989999999998</v>
      </c>
      <c r="L219" s="17">
        <f>'[1]Prv-järjestys'!U16</f>
        <v>190.96</v>
      </c>
      <c r="M219" s="16">
        <f>'[1]Prv-järjestys'!V16</f>
        <v>0</v>
      </c>
      <c r="N219" s="17">
        <f>'[1]Prv-järjestys'!W16</f>
        <v>2959.8</v>
      </c>
      <c r="O219" s="15">
        <f>'[1]Prv-järjestys'!X16</f>
        <v>2995.15</v>
      </c>
      <c r="P219" s="20">
        <f>'[1]Prv-järjestys'!Y16</f>
        <v>129.1</v>
      </c>
      <c r="Q219" s="16">
        <f>'[1]Prv-järjestys'!Z16</f>
        <v>122.85</v>
      </c>
      <c r="R219" s="15">
        <f>'[1]Prv-järjestys'!AA16</f>
        <v>8688.4160551759851</v>
      </c>
      <c r="S219" s="19">
        <f>'[1]Prv-järjestys'!AB16</f>
        <v>28197.26605517598</v>
      </c>
      <c r="T219" s="16">
        <f>'[1]Prv-järjestys'!AE16</f>
        <v>27300</v>
      </c>
      <c r="U219" s="17">
        <f>'[1]Prv-järjestys'!AF16</f>
        <v>0</v>
      </c>
      <c r="V219" s="16">
        <f>'[1]Prv-järjestys'!AG16</f>
        <v>0</v>
      </c>
      <c r="W219" s="17">
        <f>'[1]Prv-järjestys'!AH16</f>
        <v>9100</v>
      </c>
      <c r="X219" s="15">
        <f>'[1]Prv-järjestys'!AI16</f>
        <v>9100</v>
      </c>
      <c r="Y219" s="21">
        <f>'[1]Prv-järjestys'!AJ16</f>
        <v>1650</v>
      </c>
      <c r="Z219" s="16">
        <f>'[1]Prv-järjestys'!AK16</f>
        <v>1650</v>
      </c>
      <c r="AA219" s="15">
        <f>'[1]Prv-järjestys'!AL16</f>
        <v>9100</v>
      </c>
      <c r="AB219" s="19">
        <f>'[1]Prv-järjestys'!AM16</f>
        <v>57900</v>
      </c>
      <c r="AC219" s="16">
        <f>'[1]Prv-järjestys'!AN16</f>
        <v>0</v>
      </c>
      <c r="AD219" s="16">
        <f>'[1]Prv-järjestys'!AO16</f>
        <v>0</v>
      </c>
      <c r="AE219" s="16">
        <f>'[1]Prv-järjestys'!AP16</f>
        <v>0</v>
      </c>
      <c r="AF219" s="17">
        <f>'[1]Prv-järjestys'!AQ16</f>
        <v>0</v>
      </c>
      <c r="AG219" s="15">
        <f>'[1]Prv-järjestys'!AR16</f>
        <v>0</v>
      </c>
      <c r="AH219" s="16">
        <f>'[1]Prv-järjestys'!AS16</f>
        <v>0</v>
      </c>
      <c r="AI219" s="16">
        <f>'[1]Prv-järjestys'!AT16</f>
        <v>0</v>
      </c>
      <c r="AJ219" s="15">
        <f>'[1]Prv-järjestys'!AU16</f>
        <v>0</v>
      </c>
      <c r="AK219" s="19">
        <f>'[1]Prv-järjestys'!AV16</f>
        <v>0</v>
      </c>
      <c r="AL219" s="15">
        <f>'[1]Prv-järjestys'!AW16</f>
        <v>47312.659999999996</v>
      </c>
      <c r="AM219" s="15">
        <f>'[1]Prv-järjestys'!AX16</f>
        <v>1930.96</v>
      </c>
      <c r="AN219" s="15">
        <f>'[1]Prv-järjestys'!AY16</f>
        <v>0</v>
      </c>
      <c r="AO219" s="15">
        <f>'[1]Prv-järjestys'!AZ16</f>
        <v>13112.8</v>
      </c>
      <c r="AP219" s="15">
        <f>'[1]Prv-järjestys'!BA16</f>
        <v>15976.65</v>
      </c>
      <c r="AQ219" s="15">
        <f>'[1]Prv-järjestys'!BB16</f>
        <v>2669.1</v>
      </c>
      <c r="AR219" s="15">
        <f>'[1]Prv-järjestys'!BC16</f>
        <v>1892.85</v>
      </c>
      <c r="AS219" s="15">
        <f>'[1]Prv-järjestys'!BD16</f>
        <v>34774.666055175985</v>
      </c>
      <c r="AT219" s="19">
        <f>'[1]Prv-järjestys'!BE16</f>
        <v>117669.68605517599</v>
      </c>
      <c r="AU219" s="22">
        <f>'[1]Prv-järjestys'!BF16</f>
        <v>95.43364643566585</v>
      </c>
      <c r="AV219" s="55">
        <f>'[1]Prv-järjestys'!BG16</f>
        <v>1233</v>
      </c>
      <c r="AW219" s="48" t="str">
        <f>'[1]Prv-järjestys'!A16</f>
        <v>000019</v>
      </c>
      <c r="AX219" s="49"/>
      <c r="AY219" s="47"/>
      <c r="AZ219" s="50" t="s">
        <v>60</v>
      </c>
      <c r="BA219" s="47" t="s">
        <v>61</v>
      </c>
      <c r="BB219" s="50" t="s">
        <v>72</v>
      </c>
      <c r="BC219" s="50" t="s">
        <v>73</v>
      </c>
      <c r="BD219" s="47">
        <v>2</v>
      </c>
      <c r="BE219" s="47">
        <v>1</v>
      </c>
    </row>
    <row r="220" spans="1:57" x14ac:dyDescent="0.25">
      <c r="A220" s="47" t="str">
        <f>'[1]Prv-järjestys'!B417</f>
        <v>Mänttä-Vilppula</v>
      </c>
      <c r="B220" s="16">
        <f>'[1]Prv-järjestys'!K417</f>
        <v>8377.7999999999993</v>
      </c>
      <c r="C220" s="17">
        <f>'[1]Prv-järjestys'!L417</f>
        <v>80</v>
      </c>
      <c r="D220" s="16">
        <f>'[1]Prv-järjestys'!M417</f>
        <v>0</v>
      </c>
      <c r="E220" s="16">
        <f>'[1]Prv-järjestys'!N417</f>
        <v>1655</v>
      </c>
      <c r="F220" s="15">
        <f>'[1]Prv-järjestys'!O417</f>
        <v>6884.9</v>
      </c>
      <c r="G220" s="18">
        <f>'[1]Prv-järjestys'!P417</f>
        <v>133.5</v>
      </c>
      <c r="H220" s="16">
        <f>'[1]Prv-järjestys'!Q417</f>
        <v>3680.9</v>
      </c>
      <c r="I220" s="15">
        <f>'[1]Prv-järjestys'!R417</f>
        <v>14008</v>
      </c>
      <c r="J220" s="19">
        <f>'[1]Prv-järjestys'!S417</f>
        <v>34820.1</v>
      </c>
      <c r="K220" s="16">
        <f>'[1]Prv-järjestys'!T417</f>
        <v>6386.2</v>
      </c>
      <c r="L220" s="17">
        <f>'[1]Prv-järjestys'!U417</f>
        <v>16548.48</v>
      </c>
      <c r="M220" s="16">
        <f>'[1]Prv-järjestys'!V417</f>
        <v>0</v>
      </c>
      <c r="N220" s="17">
        <f>'[1]Prv-järjestys'!W417</f>
        <v>205.76</v>
      </c>
      <c r="O220" s="15">
        <f>'[1]Prv-järjestys'!X417</f>
        <v>950.72</v>
      </c>
      <c r="P220" s="20">
        <f>'[1]Prv-järjestys'!Y417</f>
        <v>4382.82</v>
      </c>
      <c r="Q220" s="16">
        <f>'[1]Prv-järjestys'!Z417</f>
        <v>6649.87</v>
      </c>
      <c r="R220" s="15">
        <f>'[1]Prv-järjestys'!AA417</f>
        <v>3358.2311111419776</v>
      </c>
      <c r="S220" s="19">
        <f>'[1]Prv-järjestys'!AB417</f>
        <v>38482.081111141975</v>
      </c>
      <c r="T220" s="16">
        <f>'[1]Prv-järjestys'!AE417</f>
        <v>4500</v>
      </c>
      <c r="U220" s="17">
        <f>'[1]Prv-järjestys'!AF417</f>
        <v>8500</v>
      </c>
      <c r="V220" s="16">
        <f>'[1]Prv-järjestys'!AG417</f>
        <v>0</v>
      </c>
      <c r="W220" s="17">
        <f>'[1]Prv-järjestys'!AH417</f>
        <v>1350</v>
      </c>
      <c r="X220" s="15">
        <f>'[1]Prv-järjestys'!AI417</f>
        <v>1200</v>
      </c>
      <c r="Y220" s="21">
        <f>'[1]Prv-järjestys'!AJ417</f>
        <v>8500</v>
      </c>
      <c r="Z220" s="16">
        <f>'[1]Prv-järjestys'!AK417</f>
        <v>5000</v>
      </c>
      <c r="AA220" s="15">
        <f>'[1]Prv-järjestys'!AL417</f>
        <v>1330</v>
      </c>
      <c r="AB220" s="19">
        <f>'[1]Prv-järjestys'!AM417</f>
        <v>30380</v>
      </c>
      <c r="AC220" s="16">
        <f>'[1]Prv-järjestys'!AN417</f>
        <v>0</v>
      </c>
      <c r="AD220" s="16">
        <f>'[1]Prv-järjestys'!AO417</f>
        <v>0</v>
      </c>
      <c r="AE220" s="16">
        <f>'[1]Prv-järjestys'!AP417</f>
        <v>0</v>
      </c>
      <c r="AF220" s="17">
        <f>'[1]Prv-järjestys'!AQ417</f>
        <v>0</v>
      </c>
      <c r="AG220" s="15">
        <f>'[1]Prv-järjestys'!AR417</f>
        <v>0</v>
      </c>
      <c r="AH220" s="16">
        <f>'[1]Prv-järjestys'!AS417</f>
        <v>0</v>
      </c>
      <c r="AI220" s="16">
        <f>'[1]Prv-järjestys'!AT417</f>
        <v>0</v>
      </c>
      <c r="AJ220" s="15">
        <f>'[1]Prv-järjestys'!AU417</f>
        <v>0</v>
      </c>
      <c r="AK220" s="19">
        <f>'[1]Prv-järjestys'!AV417</f>
        <v>0</v>
      </c>
      <c r="AL220" s="15">
        <f>'[1]Prv-järjestys'!AW417</f>
        <v>19264</v>
      </c>
      <c r="AM220" s="15">
        <f>'[1]Prv-järjestys'!AX417</f>
        <v>25128.48</v>
      </c>
      <c r="AN220" s="15">
        <f>'[1]Prv-järjestys'!AY417</f>
        <v>0</v>
      </c>
      <c r="AO220" s="15">
        <f>'[1]Prv-järjestys'!AZ417</f>
        <v>3210.76</v>
      </c>
      <c r="AP220" s="15">
        <f>'[1]Prv-järjestys'!BA417</f>
        <v>9035.619999999999</v>
      </c>
      <c r="AQ220" s="15">
        <f>'[1]Prv-järjestys'!BB417</f>
        <v>13016.32</v>
      </c>
      <c r="AR220" s="15">
        <f>'[1]Prv-järjestys'!BC417</f>
        <v>15330.77</v>
      </c>
      <c r="AS220" s="15">
        <f>'[1]Prv-järjestys'!BD417</f>
        <v>18696.231111141977</v>
      </c>
      <c r="AT220" s="19">
        <f>'[1]Prv-järjestys'!BE417</f>
        <v>103682.18111114198</v>
      </c>
      <c r="AU220" s="22">
        <f>'[1]Prv-järjestys'!BF417</f>
        <v>0</v>
      </c>
      <c r="AV220" s="55">
        <f>'[1]Prv-järjestys'!BG417</f>
        <v>8236</v>
      </c>
      <c r="AW220" s="48" t="str">
        <f>'[1]Prv-järjestys'!A417</f>
        <v>001004</v>
      </c>
      <c r="AX220" s="49"/>
      <c r="AY220" s="47"/>
      <c r="AZ220" s="50" t="s">
        <v>80</v>
      </c>
      <c r="BA220" s="47" t="s">
        <v>81</v>
      </c>
      <c r="BB220" s="50" t="s">
        <v>115</v>
      </c>
      <c r="BC220" s="50" t="s">
        <v>116</v>
      </c>
      <c r="BD220" s="47">
        <v>1</v>
      </c>
      <c r="BE220" s="47">
        <v>1</v>
      </c>
    </row>
    <row r="221" spans="1:57" x14ac:dyDescent="0.25">
      <c r="A221" s="47" t="str">
        <f>'[1]Prv-järjestys'!B192</f>
        <v>Mäntyharju</v>
      </c>
      <c r="B221" s="16">
        <f>'[1]Prv-järjestys'!K192</f>
        <v>5011.8200000000006</v>
      </c>
      <c r="C221" s="17">
        <f>'[1]Prv-järjestys'!L192</f>
        <v>1309</v>
      </c>
      <c r="D221" s="16">
        <f>'[1]Prv-järjestys'!M192</f>
        <v>0</v>
      </c>
      <c r="E221" s="16">
        <f>'[1]Prv-järjestys'!N192</f>
        <v>2052</v>
      </c>
      <c r="F221" s="15">
        <f>'[1]Prv-järjestys'!O192</f>
        <v>5171.3999999999996</v>
      </c>
      <c r="G221" s="18">
        <f>'[1]Prv-järjestys'!P192</f>
        <v>4075</v>
      </c>
      <c r="H221" s="16">
        <f>'[1]Prv-järjestys'!Q192</f>
        <v>1665.7</v>
      </c>
      <c r="I221" s="15">
        <f>'[1]Prv-järjestys'!R192</f>
        <v>10353</v>
      </c>
      <c r="J221" s="19">
        <f>'[1]Prv-järjestys'!S192</f>
        <v>29637.920000000002</v>
      </c>
      <c r="K221" s="16">
        <f>'[1]Prv-järjestys'!T192</f>
        <v>10353.590000000002</v>
      </c>
      <c r="L221" s="17">
        <f>'[1]Prv-järjestys'!U192</f>
        <v>1304.9000000000001</v>
      </c>
      <c r="M221" s="16">
        <f>'[1]Prv-järjestys'!V192</f>
        <v>0</v>
      </c>
      <c r="N221" s="17">
        <f>'[1]Prv-järjestys'!W192</f>
        <v>2173.71</v>
      </c>
      <c r="O221" s="15">
        <f>'[1]Prv-järjestys'!X192</f>
        <v>9063.4</v>
      </c>
      <c r="P221" s="20">
        <f>'[1]Prv-järjestys'!Y192</f>
        <v>2443.65</v>
      </c>
      <c r="Q221" s="16">
        <f>'[1]Prv-järjestys'!Z192</f>
        <v>2731.25</v>
      </c>
      <c r="R221" s="15">
        <f>'[1]Prv-järjestys'!AA192</f>
        <v>9314.6793057897848</v>
      </c>
      <c r="S221" s="19">
        <f>'[1]Prv-järjestys'!AB192</f>
        <v>37385.179305789788</v>
      </c>
      <c r="T221" s="16">
        <f>'[1]Prv-järjestys'!AE192</f>
        <v>19654</v>
      </c>
      <c r="U221" s="17">
        <f>'[1]Prv-järjestys'!AF192</f>
        <v>0</v>
      </c>
      <c r="V221" s="16">
        <f>'[1]Prv-järjestys'!AG192</f>
        <v>0</v>
      </c>
      <c r="W221" s="17">
        <f>'[1]Prv-järjestys'!AH192</f>
        <v>1480</v>
      </c>
      <c r="X221" s="15">
        <f>'[1]Prv-järjestys'!AI192</f>
        <v>8362</v>
      </c>
      <c r="Y221" s="21">
        <f>'[1]Prv-järjestys'!AJ192</f>
        <v>5402</v>
      </c>
      <c r="Z221" s="16">
        <f>'[1]Prv-järjestys'!AK192</f>
        <v>3182</v>
      </c>
      <c r="AA221" s="15">
        <f>'[1]Prv-järjestys'!AL192</f>
        <v>3500</v>
      </c>
      <c r="AB221" s="19">
        <f>'[1]Prv-järjestys'!AM192</f>
        <v>41580</v>
      </c>
      <c r="AC221" s="16">
        <f>'[1]Prv-järjestys'!AN192</f>
        <v>0</v>
      </c>
      <c r="AD221" s="16">
        <f>'[1]Prv-järjestys'!AO192</f>
        <v>0</v>
      </c>
      <c r="AE221" s="16">
        <f>'[1]Prv-järjestys'!AP192</f>
        <v>0</v>
      </c>
      <c r="AF221" s="17">
        <f>'[1]Prv-järjestys'!AQ192</f>
        <v>0</v>
      </c>
      <c r="AG221" s="15">
        <f>'[1]Prv-järjestys'!AR192</f>
        <v>0</v>
      </c>
      <c r="AH221" s="16">
        <f>'[1]Prv-järjestys'!AS192</f>
        <v>0</v>
      </c>
      <c r="AI221" s="16">
        <f>'[1]Prv-järjestys'!AT192</f>
        <v>0</v>
      </c>
      <c r="AJ221" s="15">
        <f>'[1]Prv-järjestys'!AU192</f>
        <v>0</v>
      </c>
      <c r="AK221" s="19">
        <f>'[1]Prv-järjestys'!AV192</f>
        <v>0</v>
      </c>
      <c r="AL221" s="15">
        <f>'[1]Prv-järjestys'!AW192</f>
        <v>35019.410000000003</v>
      </c>
      <c r="AM221" s="15">
        <f>'[1]Prv-järjestys'!AX192</f>
        <v>2613.9</v>
      </c>
      <c r="AN221" s="15">
        <f>'[1]Prv-järjestys'!AY192</f>
        <v>0</v>
      </c>
      <c r="AO221" s="15">
        <f>'[1]Prv-järjestys'!AZ192</f>
        <v>5705.71</v>
      </c>
      <c r="AP221" s="15">
        <f>'[1]Prv-järjestys'!BA192</f>
        <v>22596.799999999999</v>
      </c>
      <c r="AQ221" s="15">
        <f>'[1]Prv-järjestys'!BB192</f>
        <v>11920.65</v>
      </c>
      <c r="AR221" s="15">
        <f>'[1]Prv-järjestys'!BC192</f>
        <v>7578.95</v>
      </c>
      <c r="AS221" s="15">
        <f>'[1]Prv-järjestys'!BD192</f>
        <v>23167.679305789785</v>
      </c>
      <c r="AT221" s="19">
        <f>'[1]Prv-järjestys'!BE192</f>
        <v>108603.09930578979</v>
      </c>
      <c r="AU221" s="22">
        <f>'[1]Prv-järjestys'!BF192</f>
        <v>40.015880363223943</v>
      </c>
      <c r="AV221" s="55">
        <f>'[1]Prv-järjestys'!BG192</f>
        <v>2714</v>
      </c>
      <c r="AW221" s="48" t="str">
        <f>'[1]Prv-järjestys'!A192</f>
        <v>000320</v>
      </c>
      <c r="AX221" s="49"/>
      <c r="AY221" s="47"/>
      <c r="AZ221" s="50" t="s">
        <v>142</v>
      </c>
      <c r="BA221" s="47" t="s">
        <v>143</v>
      </c>
      <c r="BB221" s="50" t="s">
        <v>151</v>
      </c>
      <c r="BC221" s="50" t="s">
        <v>152</v>
      </c>
      <c r="BD221" s="47">
        <v>2</v>
      </c>
      <c r="BE221" s="47">
        <v>1</v>
      </c>
    </row>
    <row r="222" spans="1:57" x14ac:dyDescent="0.25">
      <c r="A222" s="47" t="str">
        <f>'[1]Prv-järjestys'!B43</f>
        <v>Naantali</v>
      </c>
      <c r="B222" s="16">
        <f>'[1]Prv-järjestys'!K43</f>
        <v>5145.3499999999995</v>
      </c>
      <c r="C222" s="17">
        <f>'[1]Prv-järjestys'!L43</f>
        <v>45</v>
      </c>
      <c r="D222" s="16">
        <f>'[1]Prv-järjestys'!M43</f>
        <v>0</v>
      </c>
      <c r="E222" s="16">
        <f>'[1]Prv-järjestys'!N43</f>
        <v>1163.8399999999999</v>
      </c>
      <c r="F222" s="15">
        <f>'[1]Prv-järjestys'!O43</f>
        <v>10249</v>
      </c>
      <c r="G222" s="18">
        <f>'[1]Prv-järjestys'!P43</f>
        <v>445</v>
      </c>
      <c r="H222" s="16">
        <f>'[1]Prv-järjestys'!Q43</f>
        <v>515</v>
      </c>
      <c r="I222" s="15">
        <f>'[1]Prv-järjestys'!R43</f>
        <v>15609</v>
      </c>
      <c r="J222" s="19">
        <f>'[1]Prv-järjestys'!S43</f>
        <v>33172.19</v>
      </c>
      <c r="K222" s="16">
        <f>'[1]Prv-järjestys'!T43</f>
        <v>6427.0400000000009</v>
      </c>
      <c r="L222" s="17">
        <f>'[1]Prv-järjestys'!U43</f>
        <v>158.35</v>
      </c>
      <c r="M222" s="16">
        <f>'[1]Prv-järjestys'!V43</f>
        <v>0</v>
      </c>
      <c r="N222" s="17">
        <f>'[1]Prv-järjestys'!W43</f>
        <v>2189.52</v>
      </c>
      <c r="O222" s="15">
        <f>'[1]Prv-järjestys'!X43</f>
        <v>1242.3200000000002</v>
      </c>
      <c r="P222" s="20">
        <f>'[1]Prv-järjestys'!Y43</f>
        <v>1340.3</v>
      </c>
      <c r="Q222" s="16">
        <f>'[1]Prv-järjestys'!Z43</f>
        <v>1427.82</v>
      </c>
      <c r="R222" s="15">
        <f>'[1]Prv-järjestys'!AA43</f>
        <v>7541.8610554345114</v>
      </c>
      <c r="S222" s="19">
        <f>'[1]Prv-järjestys'!AB43</f>
        <v>20327.211055434513</v>
      </c>
      <c r="T222" s="16">
        <f>'[1]Prv-järjestys'!AE43</f>
        <v>15301</v>
      </c>
      <c r="U222" s="17">
        <f>'[1]Prv-järjestys'!AF43</f>
        <v>0</v>
      </c>
      <c r="V222" s="16">
        <f>'[1]Prv-järjestys'!AG43</f>
        <v>0</v>
      </c>
      <c r="W222" s="17">
        <f>'[1]Prv-järjestys'!AH43</f>
        <v>0</v>
      </c>
      <c r="X222" s="15">
        <f>'[1]Prv-järjestys'!AI43</f>
        <v>9233</v>
      </c>
      <c r="Y222" s="21">
        <f>'[1]Prv-järjestys'!AJ43</f>
        <v>7933</v>
      </c>
      <c r="Z222" s="16">
        <f>'[1]Prv-järjestys'!AK43</f>
        <v>11233</v>
      </c>
      <c r="AA222" s="15">
        <f>'[1]Prv-järjestys'!AL43</f>
        <v>6000</v>
      </c>
      <c r="AB222" s="19">
        <f>'[1]Prv-järjestys'!AM43</f>
        <v>49700</v>
      </c>
      <c r="AC222" s="16">
        <f>'[1]Prv-järjestys'!AN43</f>
        <v>0</v>
      </c>
      <c r="AD222" s="16">
        <f>'[1]Prv-järjestys'!AO43</f>
        <v>0</v>
      </c>
      <c r="AE222" s="16">
        <f>'[1]Prv-järjestys'!AP43</f>
        <v>0</v>
      </c>
      <c r="AF222" s="17">
        <f>'[1]Prv-järjestys'!AQ43</f>
        <v>0</v>
      </c>
      <c r="AG222" s="15">
        <f>'[1]Prv-järjestys'!AR43</f>
        <v>0</v>
      </c>
      <c r="AH222" s="16">
        <f>'[1]Prv-järjestys'!AS43</f>
        <v>0</v>
      </c>
      <c r="AI222" s="16">
        <f>'[1]Prv-järjestys'!AT43</f>
        <v>0</v>
      </c>
      <c r="AJ222" s="15">
        <f>'[1]Prv-järjestys'!AU43</f>
        <v>0</v>
      </c>
      <c r="AK222" s="19">
        <f>'[1]Prv-järjestys'!AV43</f>
        <v>0</v>
      </c>
      <c r="AL222" s="15">
        <f>'[1]Prv-järjestys'!AW43</f>
        <v>26873.39</v>
      </c>
      <c r="AM222" s="15">
        <f>'[1]Prv-järjestys'!AX43</f>
        <v>203.35</v>
      </c>
      <c r="AN222" s="15">
        <f>'[1]Prv-järjestys'!AY43</f>
        <v>0</v>
      </c>
      <c r="AO222" s="15">
        <f>'[1]Prv-järjestys'!AZ43</f>
        <v>3353.3599999999997</v>
      </c>
      <c r="AP222" s="15">
        <f>'[1]Prv-järjestys'!BA43</f>
        <v>20724.32</v>
      </c>
      <c r="AQ222" s="15">
        <f>'[1]Prv-järjestys'!BB43</f>
        <v>9718.2999999999993</v>
      </c>
      <c r="AR222" s="15">
        <f>'[1]Prv-järjestys'!BC43</f>
        <v>13175.82</v>
      </c>
      <c r="AS222" s="15">
        <f>'[1]Prv-järjestys'!BD43</f>
        <v>29150.86105543451</v>
      </c>
      <c r="AT222" s="19">
        <f>'[1]Prv-järjestys'!BE43</f>
        <v>103199.40105543452</v>
      </c>
      <c r="AU222" s="22">
        <f>'[1]Prv-järjestys'!BF43</f>
        <v>9.0796587238636732</v>
      </c>
      <c r="AV222" s="55">
        <f>'[1]Prv-järjestys'!BG43</f>
        <v>11366</v>
      </c>
      <c r="AW222" s="48" t="str">
        <f>'[1]Prv-järjestys'!A43</f>
        <v>000081</v>
      </c>
      <c r="AX222" s="49" t="s">
        <v>100</v>
      </c>
      <c r="AY222" s="47" t="s">
        <v>272</v>
      </c>
      <c r="AZ222" s="50" t="s">
        <v>85</v>
      </c>
      <c r="BA222" s="47" t="s">
        <v>86</v>
      </c>
      <c r="BB222" s="50" t="s">
        <v>98</v>
      </c>
      <c r="BC222" s="50" t="s">
        <v>99</v>
      </c>
      <c r="BD222" s="47">
        <v>1</v>
      </c>
      <c r="BE222" s="47">
        <v>2</v>
      </c>
    </row>
    <row r="223" spans="1:57" x14ac:dyDescent="0.25">
      <c r="A223" s="47" t="str">
        <f>'[1]Prv-järjestys'!B44</f>
        <v>Nakkila</v>
      </c>
      <c r="B223" s="16">
        <f>'[1]Prv-järjestys'!K44</f>
        <v>2836.0699999999997</v>
      </c>
      <c r="C223" s="17">
        <f>'[1]Prv-järjestys'!L44</f>
        <v>30</v>
      </c>
      <c r="D223" s="16">
        <f>'[1]Prv-järjestys'!M44</f>
        <v>0</v>
      </c>
      <c r="E223" s="16">
        <f>'[1]Prv-järjestys'!N44</f>
        <v>140</v>
      </c>
      <c r="F223" s="15">
        <f>'[1]Prv-järjestys'!O44</f>
        <v>3542</v>
      </c>
      <c r="G223" s="18">
        <f>'[1]Prv-järjestys'!P44</f>
        <v>640</v>
      </c>
      <c r="H223" s="16">
        <f>'[1]Prv-järjestys'!Q44</f>
        <v>957.1</v>
      </c>
      <c r="I223" s="15">
        <f>'[1]Prv-järjestys'!R44</f>
        <v>6696</v>
      </c>
      <c r="J223" s="19">
        <f>'[1]Prv-järjestys'!S44</f>
        <v>14841.17</v>
      </c>
      <c r="K223" s="16">
        <f>'[1]Prv-järjestys'!T44</f>
        <v>11830.08</v>
      </c>
      <c r="L223" s="17">
        <f>'[1]Prv-järjestys'!U44</f>
        <v>737.68</v>
      </c>
      <c r="M223" s="16">
        <f>'[1]Prv-järjestys'!V44</f>
        <v>0</v>
      </c>
      <c r="N223" s="17">
        <f>'[1]Prv-järjestys'!W44</f>
        <v>405.2</v>
      </c>
      <c r="O223" s="15">
        <f>'[1]Prv-järjestys'!X44</f>
        <v>3408.22</v>
      </c>
      <c r="P223" s="20">
        <f>'[1]Prv-järjestys'!Y44</f>
        <v>151.5</v>
      </c>
      <c r="Q223" s="16">
        <f>'[1]Prv-järjestys'!Z44</f>
        <v>407.5</v>
      </c>
      <c r="R223" s="15">
        <f>'[1]Prv-järjestys'!AA44</f>
        <v>3450.6852587687886</v>
      </c>
      <c r="S223" s="19">
        <f>'[1]Prv-järjestys'!AB44</f>
        <v>20390.86525876879</v>
      </c>
      <c r="T223" s="16">
        <f>'[1]Prv-järjestys'!AE44</f>
        <v>29820</v>
      </c>
      <c r="U223" s="17">
        <f>'[1]Prv-järjestys'!AF44</f>
        <v>100</v>
      </c>
      <c r="V223" s="16">
        <f>'[1]Prv-järjestys'!AG44</f>
        <v>0</v>
      </c>
      <c r="W223" s="17">
        <f>'[1]Prv-järjestys'!AH44</f>
        <v>100</v>
      </c>
      <c r="X223" s="15">
        <f>'[1]Prv-järjestys'!AI44</f>
        <v>7500</v>
      </c>
      <c r="Y223" s="21">
        <f>'[1]Prv-järjestys'!AJ44</f>
        <v>100</v>
      </c>
      <c r="Z223" s="16">
        <f>'[1]Prv-järjestys'!AK44</f>
        <v>100</v>
      </c>
      <c r="AA223" s="15">
        <f>'[1]Prv-järjestys'!AL44</f>
        <v>1800</v>
      </c>
      <c r="AB223" s="19">
        <f>'[1]Prv-järjestys'!AM44</f>
        <v>39520</v>
      </c>
      <c r="AC223" s="16">
        <f>'[1]Prv-järjestys'!AN44</f>
        <v>0</v>
      </c>
      <c r="AD223" s="16">
        <f>'[1]Prv-järjestys'!AO44</f>
        <v>0</v>
      </c>
      <c r="AE223" s="16">
        <f>'[1]Prv-järjestys'!AP44</f>
        <v>0</v>
      </c>
      <c r="AF223" s="17">
        <f>'[1]Prv-järjestys'!AQ44</f>
        <v>0</v>
      </c>
      <c r="AG223" s="15">
        <f>'[1]Prv-järjestys'!AR44</f>
        <v>0</v>
      </c>
      <c r="AH223" s="16">
        <f>'[1]Prv-järjestys'!AS44</f>
        <v>0</v>
      </c>
      <c r="AI223" s="16">
        <f>'[1]Prv-järjestys'!AT44</f>
        <v>0</v>
      </c>
      <c r="AJ223" s="15">
        <f>'[1]Prv-järjestys'!AU44</f>
        <v>0</v>
      </c>
      <c r="AK223" s="19">
        <f>'[1]Prv-järjestys'!AV44</f>
        <v>0</v>
      </c>
      <c r="AL223" s="15">
        <f>'[1]Prv-järjestys'!AW44</f>
        <v>44486.15</v>
      </c>
      <c r="AM223" s="15">
        <f>'[1]Prv-järjestys'!AX44</f>
        <v>867.68</v>
      </c>
      <c r="AN223" s="15">
        <f>'[1]Prv-järjestys'!AY44</f>
        <v>0</v>
      </c>
      <c r="AO223" s="15">
        <f>'[1]Prv-järjestys'!AZ44</f>
        <v>645.20000000000005</v>
      </c>
      <c r="AP223" s="15">
        <f>'[1]Prv-järjestys'!BA44</f>
        <v>14450.22</v>
      </c>
      <c r="AQ223" s="15">
        <f>'[1]Prv-järjestys'!BB44</f>
        <v>891.5</v>
      </c>
      <c r="AR223" s="15">
        <f>'[1]Prv-järjestys'!BC44</f>
        <v>1464.6</v>
      </c>
      <c r="AS223" s="15">
        <f>'[1]Prv-järjestys'!BD44</f>
        <v>11946.685258768788</v>
      </c>
      <c r="AT223" s="19">
        <f>'[1]Prv-järjestys'!BE44</f>
        <v>74752.035258768781</v>
      </c>
      <c r="AU223" s="22">
        <f>'[1]Prv-järjestys'!BF44</f>
        <v>10.666671697883674</v>
      </c>
      <c r="AV223" s="55">
        <f>'[1]Prv-järjestys'!BG44</f>
        <v>7008</v>
      </c>
      <c r="AW223" s="48" t="str">
        <f>'[1]Prv-järjestys'!A44</f>
        <v>000082</v>
      </c>
      <c r="AX223" s="49"/>
      <c r="AY223" s="47"/>
      <c r="AZ223" s="50" t="s">
        <v>85</v>
      </c>
      <c r="BA223" s="47" t="s">
        <v>86</v>
      </c>
      <c r="BB223" s="50" t="s">
        <v>89</v>
      </c>
      <c r="BC223" s="50" t="s">
        <v>90</v>
      </c>
      <c r="BD223" s="47">
        <v>2</v>
      </c>
      <c r="BE223" s="47">
        <v>1</v>
      </c>
    </row>
    <row r="224" spans="1:57" x14ac:dyDescent="0.25">
      <c r="A224" s="47" t="str">
        <f>'[1]Prv-järjestys'!B99</f>
        <v>Nastola</v>
      </c>
      <c r="B224" s="16">
        <f>'[1]Prv-järjestys'!K99</f>
        <v>6411.2100000000009</v>
      </c>
      <c r="C224" s="17">
        <f>'[1]Prv-järjestys'!L99</f>
        <v>4763.1499999999996</v>
      </c>
      <c r="D224" s="16">
        <f>'[1]Prv-järjestys'!M99</f>
        <v>0</v>
      </c>
      <c r="E224" s="16">
        <f>'[1]Prv-järjestys'!N99</f>
        <v>865</v>
      </c>
      <c r="F224" s="15">
        <f>'[1]Prv-järjestys'!O99</f>
        <v>2339.9</v>
      </c>
      <c r="G224" s="18">
        <f>'[1]Prv-järjestys'!P99</f>
        <v>450</v>
      </c>
      <c r="H224" s="16">
        <f>'[1]Prv-järjestys'!Q99</f>
        <v>1063</v>
      </c>
      <c r="I224" s="15">
        <f>'[1]Prv-järjestys'!R99</f>
        <v>13487</v>
      </c>
      <c r="J224" s="19">
        <f>'[1]Prv-järjestys'!S99</f>
        <v>29379.260000000002</v>
      </c>
      <c r="K224" s="16">
        <f>'[1]Prv-järjestys'!T99</f>
        <v>36478.869999999988</v>
      </c>
      <c r="L224" s="17">
        <f>'[1]Prv-järjestys'!U99</f>
        <v>205.35</v>
      </c>
      <c r="M224" s="16">
        <f>'[1]Prv-järjestys'!V99</f>
        <v>0</v>
      </c>
      <c r="N224" s="17">
        <f>'[1]Prv-järjestys'!W99</f>
        <v>236.55</v>
      </c>
      <c r="O224" s="15">
        <f>'[1]Prv-järjestys'!X99</f>
        <v>0</v>
      </c>
      <c r="P224" s="20">
        <f>'[1]Prv-järjestys'!Y99</f>
        <v>1262.46</v>
      </c>
      <c r="Q224" s="16">
        <f>'[1]Prv-järjestys'!Z99</f>
        <v>672.53</v>
      </c>
      <c r="R224" s="15">
        <f>'[1]Prv-järjestys'!AA99</f>
        <v>4783.6079413016769</v>
      </c>
      <c r="S224" s="19">
        <f>'[1]Prv-järjestys'!AB99</f>
        <v>43639.367941301665</v>
      </c>
      <c r="T224" s="16">
        <f>'[1]Prv-järjestys'!AE99</f>
        <v>43165</v>
      </c>
      <c r="U224" s="17">
        <f>'[1]Prv-järjestys'!AF99</f>
        <v>0</v>
      </c>
      <c r="V224" s="16">
        <f>'[1]Prv-järjestys'!AG99</f>
        <v>0</v>
      </c>
      <c r="W224" s="17">
        <f>'[1]Prv-järjestys'!AH99</f>
        <v>2698</v>
      </c>
      <c r="X224" s="15">
        <f>'[1]Prv-järjestys'!AI99</f>
        <v>14164</v>
      </c>
      <c r="Y224" s="21">
        <f>'[1]Prv-järjestys'!AJ99</f>
        <v>7419</v>
      </c>
      <c r="Z224" s="16">
        <f>'[1]Prv-järjestys'!AK99</f>
        <v>0</v>
      </c>
      <c r="AA224" s="15">
        <f>'[1]Prv-järjestys'!AL99</f>
        <v>22482</v>
      </c>
      <c r="AB224" s="19">
        <f>'[1]Prv-järjestys'!AM99</f>
        <v>89928</v>
      </c>
      <c r="AC224" s="16">
        <f>'[1]Prv-järjestys'!AN99</f>
        <v>0</v>
      </c>
      <c r="AD224" s="16">
        <f>'[1]Prv-järjestys'!AO99</f>
        <v>0</v>
      </c>
      <c r="AE224" s="16">
        <f>'[1]Prv-järjestys'!AP99</f>
        <v>0</v>
      </c>
      <c r="AF224" s="17">
        <f>'[1]Prv-järjestys'!AQ99</f>
        <v>0</v>
      </c>
      <c r="AG224" s="15">
        <f>'[1]Prv-järjestys'!AR99</f>
        <v>0</v>
      </c>
      <c r="AH224" s="16">
        <f>'[1]Prv-järjestys'!AS99</f>
        <v>0</v>
      </c>
      <c r="AI224" s="16">
        <f>'[1]Prv-järjestys'!AT99</f>
        <v>0</v>
      </c>
      <c r="AJ224" s="15">
        <f>'[1]Prv-järjestys'!AU99</f>
        <v>0</v>
      </c>
      <c r="AK224" s="19">
        <f>'[1]Prv-järjestys'!AV99</f>
        <v>0</v>
      </c>
      <c r="AL224" s="15">
        <f>'[1]Prv-järjestys'!AW99</f>
        <v>86055.079999999987</v>
      </c>
      <c r="AM224" s="15">
        <f>'[1]Prv-järjestys'!AX99</f>
        <v>4968.5</v>
      </c>
      <c r="AN224" s="15">
        <f>'[1]Prv-järjestys'!AY99</f>
        <v>0</v>
      </c>
      <c r="AO224" s="15">
        <f>'[1]Prv-järjestys'!AZ99</f>
        <v>3799.55</v>
      </c>
      <c r="AP224" s="15">
        <f>'[1]Prv-järjestys'!BA99</f>
        <v>16503.900000000001</v>
      </c>
      <c r="AQ224" s="15">
        <f>'[1]Prv-järjestys'!BB99</f>
        <v>9131.4599999999991</v>
      </c>
      <c r="AR224" s="15">
        <f>'[1]Prv-järjestys'!BC99</f>
        <v>1735.53</v>
      </c>
      <c r="AS224" s="15">
        <f>'[1]Prv-järjestys'!BD99</f>
        <v>40752.607941301678</v>
      </c>
      <c r="AT224" s="19">
        <f>'[1]Prv-järjestys'!BE99</f>
        <v>162946.62794130167</v>
      </c>
      <c r="AU224" s="22">
        <f>'[1]Prv-järjestys'!BF99</f>
        <v>8.0770609666551838</v>
      </c>
      <c r="AV224" s="55">
        <f>'[1]Prv-järjestys'!BG99</f>
        <v>20174</v>
      </c>
      <c r="AW224" s="48" t="str">
        <f>'[1]Prv-järjestys'!A99</f>
        <v>000169</v>
      </c>
      <c r="AX224" s="49" t="s">
        <v>117</v>
      </c>
      <c r="AY224" s="47" t="s">
        <v>264</v>
      </c>
      <c r="AZ224" s="50" t="s">
        <v>80</v>
      </c>
      <c r="BA224" s="47" t="s">
        <v>81</v>
      </c>
      <c r="BB224" s="50" t="s">
        <v>82</v>
      </c>
      <c r="BC224" s="50" t="s">
        <v>83</v>
      </c>
      <c r="BD224" s="47">
        <v>1</v>
      </c>
      <c r="BE224" s="47">
        <v>2</v>
      </c>
    </row>
    <row r="225" spans="1:57" x14ac:dyDescent="0.25">
      <c r="A225" s="47" t="str">
        <f>'[1]Prv-järjestys'!B320</f>
        <v>Nedervetil</v>
      </c>
      <c r="B225" s="16">
        <f>'[1]Prv-järjestys'!K320</f>
        <v>3903.12</v>
      </c>
      <c r="C225" s="17">
        <f>'[1]Prv-järjestys'!L320</f>
        <v>0</v>
      </c>
      <c r="D225" s="16">
        <f>'[1]Prv-järjestys'!M320</f>
        <v>280</v>
      </c>
      <c r="E225" s="16">
        <f>'[1]Prv-järjestys'!N320</f>
        <v>20</v>
      </c>
      <c r="F225" s="15">
        <f>'[1]Prv-järjestys'!O320</f>
        <v>0</v>
      </c>
      <c r="G225" s="18">
        <f>'[1]Prv-järjestys'!P320</f>
        <v>600</v>
      </c>
      <c r="H225" s="16">
        <f>'[1]Prv-järjestys'!Q320</f>
        <v>0</v>
      </c>
      <c r="I225" s="15">
        <f>'[1]Prv-järjestys'!R320</f>
        <v>1289</v>
      </c>
      <c r="J225" s="19">
        <f>'[1]Prv-järjestys'!S320</f>
        <v>6092.12</v>
      </c>
      <c r="K225" s="16">
        <f>'[1]Prv-järjestys'!T320</f>
        <v>8712.130000000001</v>
      </c>
      <c r="L225" s="17">
        <f>'[1]Prv-järjestys'!U320</f>
        <v>0</v>
      </c>
      <c r="M225" s="16">
        <f>'[1]Prv-järjestys'!V320</f>
        <v>352.57</v>
      </c>
      <c r="N225" s="17">
        <f>'[1]Prv-järjestys'!W320</f>
        <v>383.65</v>
      </c>
      <c r="O225" s="15">
        <f>'[1]Prv-järjestys'!X320</f>
        <v>0</v>
      </c>
      <c r="P225" s="20">
        <f>'[1]Prv-järjestys'!Y320</f>
        <v>0</v>
      </c>
      <c r="Q225" s="16">
        <f>'[1]Prv-järjestys'!Z320</f>
        <v>0</v>
      </c>
      <c r="R225" s="15">
        <f>'[1]Prv-järjestys'!AA320</f>
        <v>2098.3042140900493</v>
      </c>
      <c r="S225" s="19">
        <f>'[1]Prv-järjestys'!AB320</f>
        <v>11546.654214090049</v>
      </c>
      <c r="T225" s="16">
        <f>'[1]Prv-järjestys'!AE320</f>
        <v>2029.26</v>
      </c>
      <c r="U225" s="17">
        <f>'[1]Prv-järjestys'!AF320</f>
        <v>0</v>
      </c>
      <c r="V225" s="16">
        <f>'[1]Prv-järjestys'!AG320</f>
        <v>184.11</v>
      </c>
      <c r="W225" s="17">
        <f>'[1]Prv-järjestys'!AH320</f>
        <v>0</v>
      </c>
      <c r="X225" s="15">
        <f>'[1]Prv-järjestys'!AI320</f>
        <v>0</v>
      </c>
      <c r="Y225" s="21">
        <f>'[1]Prv-järjestys'!AJ320</f>
        <v>0</v>
      </c>
      <c r="Z225" s="16">
        <f>'[1]Prv-järjestys'!AK320</f>
        <v>0</v>
      </c>
      <c r="AA225" s="15">
        <f>'[1]Prv-järjestys'!AL320</f>
        <v>0</v>
      </c>
      <c r="AB225" s="19">
        <f>'[1]Prv-järjestys'!AM320</f>
        <v>2213.37</v>
      </c>
      <c r="AC225" s="16">
        <f>'[1]Prv-järjestys'!AN320</f>
        <v>0</v>
      </c>
      <c r="AD225" s="16">
        <f>'[1]Prv-järjestys'!AO320</f>
        <v>0</v>
      </c>
      <c r="AE225" s="16">
        <f>'[1]Prv-järjestys'!AP320</f>
        <v>0</v>
      </c>
      <c r="AF225" s="17">
        <f>'[1]Prv-järjestys'!AQ320</f>
        <v>0</v>
      </c>
      <c r="AG225" s="15">
        <f>'[1]Prv-järjestys'!AR320</f>
        <v>0</v>
      </c>
      <c r="AH225" s="16">
        <f>'[1]Prv-järjestys'!AS320</f>
        <v>0</v>
      </c>
      <c r="AI225" s="16">
        <f>'[1]Prv-järjestys'!AT320</f>
        <v>0</v>
      </c>
      <c r="AJ225" s="15">
        <f>'[1]Prv-järjestys'!AU320</f>
        <v>0</v>
      </c>
      <c r="AK225" s="19">
        <f>'[1]Prv-järjestys'!AV320</f>
        <v>0</v>
      </c>
      <c r="AL225" s="15">
        <f>'[1]Prv-järjestys'!AW320</f>
        <v>14644.51</v>
      </c>
      <c r="AM225" s="15">
        <f>'[1]Prv-järjestys'!AX320</f>
        <v>0</v>
      </c>
      <c r="AN225" s="15">
        <f>'[1]Prv-järjestys'!AY320</f>
        <v>816.68</v>
      </c>
      <c r="AO225" s="15">
        <f>'[1]Prv-järjestys'!AZ320</f>
        <v>403.65</v>
      </c>
      <c r="AP225" s="15">
        <f>'[1]Prv-järjestys'!BA320</f>
        <v>0</v>
      </c>
      <c r="AQ225" s="15">
        <f>'[1]Prv-järjestys'!BB320</f>
        <v>600</v>
      </c>
      <c r="AR225" s="15">
        <f>'[1]Prv-järjestys'!BC320</f>
        <v>0</v>
      </c>
      <c r="AS225" s="15">
        <f>'[1]Prv-järjestys'!BD320</f>
        <v>3387.3042140900493</v>
      </c>
      <c r="AT225" s="19">
        <f>'[1]Prv-järjestys'!BE320</f>
        <v>19852.144214090051</v>
      </c>
      <c r="AU225" s="22">
        <f>'[1]Prv-järjestys'!BF320</f>
        <v>1.5005400010650076</v>
      </c>
      <c r="AV225" s="55">
        <f>'[1]Prv-järjestys'!BG320</f>
        <v>13230</v>
      </c>
      <c r="AW225" s="48" t="str">
        <f>'[1]Prv-järjestys'!A320</f>
        <v>000533</v>
      </c>
      <c r="AX225" s="49" t="s">
        <v>220</v>
      </c>
      <c r="AY225" s="47" t="s">
        <v>271</v>
      </c>
      <c r="AZ225" s="50" t="s">
        <v>202</v>
      </c>
      <c r="BA225" s="47" t="s">
        <v>203</v>
      </c>
      <c r="BB225" s="50" t="s">
        <v>212</v>
      </c>
      <c r="BC225" s="50" t="s">
        <v>213</v>
      </c>
      <c r="BD225" s="47">
        <v>2</v>
      </c>
      <c r="BE225" s="47">
        <v>2</v>
      </c>
    </row>
    <row r="226" spans="1:57" x14ac:dyDescent="0.25">
      <c r="A226" s="47" t="str">
        <f>'[1]Prv-järjestys'!B143</f>
        <v>Nivala</v>
      </c>
      <c r="B226" s="16">
        <f>'[1]Prv-järjestys'!K143</f>
        <v>5502.64</v>
      </c>
      <c r="C226" s="17">
        <f>'[1]Prv-järjestys'!L143</f>
        <v>0</v>
      </c>
      <c r="D226" s="16">
        <f>'[1]Prv-järjestys'!M143</f>
        <v>0</v>
      </c>
      <c r="E226" s="16">
        <f>'[1]Prv-järjestys'!N143</f>
        <v>1020</v>
      </c>
      <c r="F226" s="15">
        <f>'[1]Prv-järjestys'!O143</f>
        <v>225</v>
      </c>
      <c r="G226" s="18">
        <f>'[1]Prv-järjestys'!P143</f>
        <v>98</v>
      </c>
      <c r="H226" s="16">
        <f>'[1]Prv-järjestys'!Q143</f>
        <v>1125</v>
      </c>
      <c r="I226" s="15">
        <f>'[1]Prv-järjestys'!R143</f>
        <v>10803</v>
      </c>
      <c r="J226" s="19">
        <f>'[1]Prv-järjestys'!S143</f>
        <v>18773.64</v>
      </c>
      <c r="K226" s="16">
        <f>'[1]Prv-järjestys'!T143</f>
        <v>15719.940000000002</v>
      </c>
      <c r="L226" s="17">
        <f>'[1]Prv-järjestys'!U143</f>
        <v>159.19999999999999</v>
      </c>
      <c r="M226" s="16">
        <f>'[1]Prv-järjestys'!V143</f>
        <v>0</v>
      </c>
      <c r="N226" s="17">
        <f>'[1]Prv-järjestys'!W143</f>
        <v>4784.8500000000004</v>
      </c>
      <c r="O226" s="15">
        <f>'[1]Prv-järjestys'!X143</f>
        <v>4889.3500000000004</v>
      </c>
      <c r="P226" s="20">
        <f>'[1]Prv-järjestys'!Y143</f>
        <v>645.84</v>
      </c>
      <c r="Q226" s="16">
        <f>'[1]Prv-järjestys'!Z143</f>
        <v>2140.65</v>
      </c>
      <c r="R226" s="15">
        <f>'[1]Prv-järjestys'!AA143</f>
        <v>11114.589026471025</v>
      </c>
      <c r="S226" s="19">
        <f>'[1]Prv-järjestys'!AB143</f>
        <v>39454.419026471034</v>
      </c>
      <c r="T226" s="16">
        <f>'[1]Prv-järjestys'!AE143</f>
        <v>21000</v>
      </c>
      <c r="U226" s="17">
        <f>'[1]Prv-järjestys'!AF143</f>
        <v>0</v>
      </c>
      <c r="V226" s="16">
        <f>'[1]Prv-järjestys'!AG143</f>
        <v>0</v>
      </c>
      <c r="W226" s="17">
        <f>'[1]Prv-järjestys'!AH143</f>
        <v>0</v>
      </c>
      <c r="X226" s="15">
        <f>'[1]Prv-järjestys'!AI143</f>
        <v>0</v>
      </c>
      <c r="Y226" s="21">
        <f>'[1]Prv-järjestys'!AJ143</f>
        <v>0</v>
      </c>
      <c r="Z226" s="16">
        <f>'[1]Prv-järjestys'!AK143</f>
        <v>0</v>
      </c>
      <c r="AA226" s="15">
        <f>'[1]Prv-järjestys'!AL143</f>
        <v>0</v>
      </c>
      <c r="AB226" s="19">
        <f>'[1]Prv-järjestys'!AM143</f>
        <v>21000</v>
      </c>
      <c r="AC226" s="16">
        <f>'[1]Prv-järjestys'!AN143</f>
        <v>0</v>
      </c>
      <c r="AD226" s="16">
        <f>'[1]Prv-järjestys'!AO143</f>
        <v>0</v>
      </c>
      <c r="AE226" s="16">
        <f>'[1]Prv-järjestys'!AP143</f>
        <v>0</v>
      </c>
      <c r="AF226" s="17">
        <f>'[1]Prv-järjestys'!AQ143</f>
        <v>0</v>
      </c>
      <c r="AG226" s="15">
        <f>'[1]Prv-järjestys'!AR143</f>
        <v>0</v>
      </c>
      <c r="AH226" s="16">
        <f>'[1]Prv-järjestys'!AS143</f>
        <v>0</v>
      </c>
      <c r="AI226" s="16">
        <f>'[1]Prv-järjestys'!AT143</f>
        <v>0</v>
      </c>
      <c r="AJ226" s="15">
        <f>'[1]Prv-järjestys'!AU143</f>
        <v>0</v>
      </c>
      <c r="AK226" s="19">
        <f>'[1]Prv-järjestys'!AV143</f>
        <v>0</v>
      </c>
      <c r="AL226" s="15">
        <f>'[1]Prv-järjestys'!AW143</f>
        <v>42222.58</v>
      </c>
      <c r="AM226" s="15">
        <f>'[1]Prv-järjestys'!AX143</f>
        <v>159.19999999999999</v>
      </c>
      <c r="AN226" s="15">
        <f>'[1]Prv-järjestys'!AY143</f>
        <v>0</v>
      </c>
      <c r="AO226" s="15">
        <f>'[1]Prv-järjestys'!AZ143</f>
        <v>5804.85</v>
      </c>
      <c r="AP226" s="15">
        <f>'[1]Prv-järjestys'!BA143</f>
        <v>5114.3500000000004</v>
      </c>
      <c r="AQ226" s="15">
        <f>'[1]Prv-järjestys'!BB143</f>
        <v>743.84</v>
      </c>
      <c r="AR226" s="15">
        <f>'[1]Prv-järjestys'!BC143</f>
        <v>3265.65</v>
      </c>
      <c r="AS226" s="15">
        <f>'[1]Prv-järjestys'!BD143</f>
        <v>21917.589026471025</v>
      </c>
      <c r="AT226" s="19">
        <f>'[1]Prv-järjestys'!BE143</f>
        <v>79228.059026471019</v>
      </c>
      <c r="AU226" s="22">
        <f>'[1]Prv-järjestys'!BF143</f>
        <v>10.122404372872239</v>
      </c>
      <c r="AV226" s="55">
        <f>'[1]Prv-järjestys'!BG143</f>
        <v>7827</v>
      </c>
      <c r="AW226" s="48" t="str">
        <f>'[1]Prv-järjestys'!A143</f>
        <v>000237</v>
      </c>
      <c r="AX226" s="49"/>
      <c r="AY226" s="47"/>
      <c r="AZ226" s="50" t="s">
        <v>121</v>
      </c>
      <c r="BA226" s="47" t="s">
        <v>122</v>
      </c>
      <c r="BB226" s="50" t="s">
        <v>123</v>
      </c>
      <c r="BC226" s="50" t="s">
        <v>124</v>
      </c>
      <c r="BD226" s="47">
        <v>1</v>
      </c>
      <c r="BE226" s="47">
        <v>1</v>
      </c>
    </row>
    <row r="227" spans="1:57" x14ac:dyDescent="0.25">
      <c r="A227" s="47" t="str">
        <f>'[1]Prv-järjestys'!B100</f>
        <v>Nokia</v>
      </c>
      <c r="B227" s="16">
        <f>'[1]Prv-järjestys'!K100</f>
        <v>9484.16</v>
      </c>
      <c r="C227" s="17">
        <f>'[1]Prv-järjestys'!L100</f>
        <v>3365</v>
      </c>
      <c r="D227" s="16">
        <f>'[1]Prv-järjestys'!M100</f>
        <v>0</v>
      </c>
      <c r="E227" s="16">
        <f>'[1]Prv-järjestys'!N100</f>
        <v>1950</v>
      </c>
      <c r="F227" s="15">
        <f>'[1]Prv-järjestys'!O100</f>
        <v>9652.11</v>
      </c>
      <c r="G227" s="18">
        <f>'[1]Prv-järjestys'!P100</f>
        <v>1090</v>
      </c>
      <c r="H227" s="16">
        <f>'[1]Prv-järjestys'!Q100</f>
        <v>4981</v>
      </c>
      <c r="I227" s="15">
        <f>'[1]Prv-järjestys'!R100</f>
        <v>21574.519999999997</v>
      </c>
      <c r="J227" s="19">
        <f>'[1]Prv-järjestys'!S100</f>
        <v>52096.789999999994</v>
      </c>
      <c r="K227" s="16">
        <f>'[1]Prv-järjestys'!T100</f>
        <v>17335.569999999996</v>
      </c>
      <c r="L227" s="17">
        <f>'[1]Prv-järjestys'!U100</f>
        <v>5330.98</v>
      </c>
      <c r="M227" s="16">
        <f>'[1]Prv-järjestys'!V100</f>
        <v>0</v>
      </c>
      <c r="N227" s="17">
        <f>'[1]Prv-järjestys'!W100</f>
        <v>4804.75</v>
      </c>
      <c r="O227" s="15">
        <f>'[1]Prv-järjestys'!X100</f>
        <v>2569.58</v>
      </c>
      <c r="P227" s="20">
        <f>'[1]Prv-järjestys'!Y100</f>
        <v>5059.1499999999996</v>
      </c>
      <c r="Q227" s="16">
        <f>'[1]Prv-järjestys'!Z100</f>
        <v>3515.32</v>
      </c>
      <c r="R227" s="15">
        <f>'[1]Prv-järjestys'!AA100</f>
        <v>12736.086954911625</v>
      </c>
      <c r="S227" s="19">
        <f>'[1]Prv-järjestys'!AB100</f>
        <v>51351.436954911624</v>
      </c>
      <c r="T227" s="16">
        <f>'[1]Prv-järjestys'!AE100</f>
        <v>47000</v>
      </c>
      <c r="U227" s="17">
        <f>'[1]Prv-järjestys'!AF100</f>
        <v>22000</v>
      </c>
      <c r="V227" s="16">
        <f>'[1]Prv-järjestys'!AG100</f>
        <v>0</v>
      </c>
      <c r="W227" s="17">
        <f>'[1]Prv-järjestys'!AH100</f>
        <v>20000</v>
      </c>
      <c r="X227" s="15">
        <f>'[1]Prv-järjestys'!AI100</f>
        <v>48634.46</v>
      </c>
      <c r="Y227" s="21">
        <f>'[1]Prv-järjestys'!AJ100</f>
        <v>8000</v>
      </c>
      <c r="Z227" s="16">
        <f>'[1]Prv-järjestys'!AK100</f>
        <v>25000</v>
      </c>
      <c r="AA227" s="15">
        <f>'[1]Prv-järjestys'!AL100</f>
        <v>30000</v>
      </c>
      <c r="AB227" s="19">
        <f>'[1]Prv-järjestys'!AM100</f>
        <v>200634.46</v>
      </c>
      <c r="AC227" s="16">
        <f>'[1]Prv-järjestys'!AN100</f>
        <v>0</v>
      </c>
      <c r="AD227" s="16">
        <f>'[1]Prv-järjestys'!AO100</f>
        <v>0</v>
      </c>
      <c r="AE227" s="16">
        <f>'[1]Prv-järjestys'!AP100</f>
        <v>0</v>
      </c>
      <c r="AF227" s="17">
        <f>'[1]Prv-järjestys'!AQ100</f>
        <v>0</v>
      </c>
      <c r="AG227" s="15">
        <f>'[1]Prv-järjestys'!AR100</f>
        <v>0</v>
      </c>
      <c r="AH227" s="16">
        <f>'[1]Prv-järjestys'!AS100</f>
        <v>0</v>
      </c>
      <c r="AI227" s="16">
        <f>'[1]Prv-järjestys'!AT100</f>
        <v>0</v>
      </c>
      <c r="AJ227" s="15">
        <f>'[1]Prv-järjestys'!AU100</f>
        <v>0</v>
      </c>
      <c r="AK227" s="19">
        <f>'[1]Prv-järjestys'!AV100</f>
        <v>0</v>
      </c>
      <c r="AL227" s="15">
        <f>'[1]Prv-järjestys'!AW100</f>
        <v>73819.73</v>
      </c>
      <c r="AM227" s="15">
        <f>'[1]Prv-järjestys'!AX100</f>
        <v>30695.98</v>
      </c>
      <c r="AN227" s="15">
        <f>'[1]Prv-järjestys'!AY100</f>
        <v>0</v>
      </c>
      <c r="AO227" s="15">
        <f>'[1]Prv-järjestys'!AZ100</f>
        <v>26754.75</v>
      </c>
      <c r="AP227" s="15">
        <f>'[1]Prv-järjestys'!BA100</f>
        <v>60856.15</v>
      </c>
      <c r="AQ227" s="15">
        <f>'[1]Prv-järjestys'!BB100</f>
        <v>14149.15</v>
      </c>
      <c r="AR227" s="15">
        <f>'[1]Prv-järjestys'!BC100</f>
        <v>33496.32</v>
      </c>
      <c r="AS227" s="15">
        <f>'[1]Prv-järjestys'!BD100</f>
        <v>64310.606954911622</v>
      </c>
      <c r="AT227" s="19">
        <f>'[1]Prv-järjestys'!BE100</f>
        <v>304082.68695491162</v>
      </c>
      <c r="AU227" s="22">
        <f>'[1]Prv-järjestys'!BF100</f>
        <v>125.39492245563366</v>
      </c>
      <c r="AV227" s="55">
        <f>'[1]Prv-järjestys'!BG100</f>
        <v>2425</v>
      </c>
      <c r="AW227" s="48" t="str">
        <f>'[1]Prv-järjestys'!A100</f>
        <v>000170</v>
      </c>
      <c r="AX227" s="49"/>
      <c r="AY227" s="47"/>
      <c r="AZ227" s="50" t="s">
        <v>80</v>
      </c>
      <c r="BA227" s="47" t="s">
        <v>81</v>
      </c>
      <c r="BB227" s="50" t="s">
        <v>113</v>
      </c>
      <c r="BC227" s="50" t="s">
        <v>114</v>
      </c>
      <c r="BD227" s="47">
        <v>1</v>
      </c>
      <c r="BE227" s="47">
        <v>1</v>
      </c>
    </row>
    <row r="228" spans="1:57" x14ac:dyDescent="0.25">
      <c r="A228" s="47" t="str">
        <f>'[1]Prv-järjestys'!B45</f>
        <v>Noormarkku</v>
      </c>
      <c r="B228" s="16">
        <f>'[1]Prv-järjestys'!K45</f>
        <v>1614.75</v>
      </c>
      <c r="C228" s="17">
        <f>'[1]Prv-järjestys'!L45</f>
        <v>991</v>
      </c>
      <c r="D228" s="16">
        <f>'[1]Prv-järjestys'!M45</f>
        <v>0</v>
      </c>
      <c r="E228" s="16">
        <f>'[1]Prv-järjestys'!N45</f>
        <v>130</v>
      </c>
      <c r="F228" s="15">
        <f>'[1]Prv-järjestys'!O45</f>
        <v>967.5</v>
      </c>
      <c r="G228" s="18">
        <f>'[1]Prv-järjestys'!P45</f>
        <v>1610</v>
      </c>
      <c r="H228" s="16">
        <f>'[1]Prv-järjestys'!Q45</f>
        <v>50</v>
      </c>
      <c r="I228" s="15">
        <f>'[1]Prv-järjestys'!R45</f>
        <v>5770</v>
      </c>
      <c r="J228" s="19">
        <f>'[1]Prv-järjestys'!S45</f>
        <v>11133.25</v>
      </c>
      <c r="K228" s="16">
        <f>'[1]Prv-järjestys'!T45</f>
        <v>1035.8699999999999</v>
      </c>
      <c r="L228" s="17">
        <f>'[1]Prv-järjestys'!U45</f>
        <v>2703.95</v>
      </c>
      <c r="M228" s="16">
        <f>'[1]Prv-järjestys'!V45</f>
        <v>0</v>
      </c>
      <c r="N228" s="17">
        <f>'[1]Prv-järjestys'!W45</f>
        <v>226.4</v>
      </c>
      <c r="O228" s="15">
        <f>'[1]Prv-järjestys'!X45</f>
        <v>2411.5099999999998</v>
      </c>
      <c r="P228" s="20">
        <f>'[1]Prv-järjestys'!Y45</f>
        <v>585.04999999999995</v>
      </c>
      <c r="Q228" s="16">
        <f>'[1]Prv-järjestys'!Z45</f>
        <v>226.39</v>
      </c>
      <c r="R228" s="15">
        <f>'[1]Prv-järjestys'!AA45</f>
        <v>4263.1340711697048</v>
      </c>
      <c r="S228" s="19">
        <f>'[1]Prv-järjestys'!AB45</f>
        <v>11452.304071169705</v>
      </c>
      <c r="T228" s="16">
        <f>'[1]Prv-järjestys'!AE45</f>
        <v>6904.67</v>
      </c>
      <c r="U228" s="17">
        <f>'[1]Prv-järjestys'!AF45</f>
        <v>2881.29</v>
      </c>
      <c r="V228" s="16">
        <f>'[1]Prv-järjestys'!AG45</f>
        <v>0</v>
      </c>
      <c r="W228" s="17">
        <f>'[1]Prv-järjestys'!AH45</f>
        <v>1233.21</v>
      </c>
      <c r="X228" s="15">
        <f>'[1]Prv-järjestys'!AI45</f>
        <v>7985.6</v>
      </c>
      <c r="Y228" s="21">
        <f>'[1]Prv-järjestys'!AJ45</f>
        <v>3115.36</v>
      </c>
      <c r="Z228" s="16">
        <f>'[1]Prv-järjestys'!AK45</f>
        <v>1445.11</v>
      </c>
      <c r="AA228" s="15">
        <f>'[1]Prv-järjestys'!AL45</f>
        <v>2268.13</v>
      </c>
      <c r="AB228" s="19">
        <f>'[1]Prv-järjestys'!AM45</f>
        <v>25833.37</v>
      </c>
      <c r="AC228" s="16">
        <f>'[1]Prv-järjestys'!AN45</f>
        <v>0</v>
      </c>
      <c r="AD228" s="16">
        <f>'[1]Prv-järjestys'!AO45</f>
        <v>0</v>
      </c>
      <c r="AE228" s="16">
        <f>'[1]Prv-järjestys'!AP45</f>
        <v>0</v>
      </c>
      <c r="AF228" s="17">
        <f>'[1]Prv-järjestys'!AQ45</f>
        <v>0</v>
      </c>
      <c r="AG228" s="15">
        <f>'[1]Prv-järjestys'!AR45</f>
        <v>0</v>
      </c>
      <c r="AH228" s="16">
        <f>'[1]Prv-järjestys'!AS45</f>
        <v>0</v>
      </c>
      <c r="AI228" s="16">
        <f>'[1]Prv-järjestys'!AT45</f>
        <v>0</v>
      </c>
      <c r="AJ228" s="15">
        <f>'[1]Prv-järjestys'!AU45</f>
        <v>0</v>
      </c>
      <c r="AK228" s="19">
        <f>'[1]Prv-järjestys'!AV45</f>
        <v>0</v>
      </c>
      <c r="AL228" s="15">
        <f>'[1]Prv-järjestys'!AW45</f>
        <v>9555.2900000000009</v>
      </c>
      <c r="AM228" s="15">
        <f>'[1]Prv-järjestys'!AX45</f>
        <v>6576.24</v>
      </c>
      <c r="AN228" s="15">
        <f>'[1]Prv-järjestys'!AY45</f>
        <v>0</v>
      </c>
      <c r="AO228" s="15">
        <f>'[1]Prv-järjestys'!AZ45</f>
        <v>1589.6100000000001</v>
      </c>
      <c r="AP228" s="15">
        <f>'[1]Prv-järjestys'!BA45</f>
        <v>11364.61</v>
      </c>
      <c r="AQ228" s="15">
        <f>'[1]Prv-järjestys'!BB45</f>
        <v>5310.41</v>
      </c>
      <c r="AR228" s="15">
        <f>'[1]Prv-järjestys'!BC45</f>
        <v>1721.5</v>
      </c>
      <c r="AS228" s="15">
        <f>'[1]Prv-järjestys'!BD45</f>
        <v>12301.264071169706</v>
      </c>
      <c r="AT228" s="19">
        <f>'[1]Prv-järjestys'!BE45</f>
        <v>48418.924071169706</v>
      </c>
      <c r="AU228" s="22">
        <f>'[1]Prv-järjestys'!BF45</f>
        <v>16.379879591058764</v>
      </c>
      <c r="AV228" s="55">
        <f>'[1]Prv-järjestys'!BG45</f>
        <v>2956</v>
      </c>
      <c r="AW228" s="48" t="str">
        <f>'[1]Prv-järjestys'!A45</f>
        <v>000083</v>
      </c>
      <c r="AX228" s="49" t="s">
        <v>97</v>
      </c>
      <c r="AY228" s="47" t="s">
        <v>267</v>
      </c>
      <c r="AZ228" s="50" t="s">
        <v>85</v>
      </c>
      <c r="BA228" s="47" t="s">
        <v>86</v>
      </c>
      <c r="BB228" s="50" t="s">
        <v>91</v>
      </c>
      <c r="BC228" s="50" t="s">
        <v>92</v>
      </c>
      <c r="BD228" s="47">
        <v>1</v>
      </c>
      <c r="BE228" s="47">
        <v>2</v>
      </c>
    </row>
    <row r="229" spans="1:57" x14ac:dyDescent="0.25">
      <c r="A229" s="47" t="str">
        <f>'[1]Prv-järjestys'!B46</f>
        <v>Nousiainen</v>
      </c>
      <c r="B229" s="16">
        <f>'[1]Prv-järjestys'!K46</f>
        <v>1728.84</v>
      </c>
      <c r="C229" s="17">
        <f>'[1]Prv-järjestys'!L46</f>
        <v>1924.04</v>
      </c>
      <c r="D229" s="16">
        <f>'[1]Prv-järjestys'!M46</f>
        <v>0</v>
      </c>
      <c r="E229" s="16">
        <f>'[1]Prv-järjestys'!N46</f>
        <v>45</v>
      </c>
      <c r="F229" s="15">
        <f>'[1]Prv-järjestys'!O46</f>
        <v>135</v>
      </c>
      <c r="G229" s="18">
        <f>'[1]Prv-järjestys'!P46</f>
        <v>0</v>
      </c>
      <c r="H229" s="16">
        <f>'[1]Prv-järjestys'!Q46</f>
        <v>670</v>
      </c>
      <c r="I229" s="15">
        <f>'[1]Prv-järjestys'!R46</f>
        <v>2533</v>
      </c>
      <c r="J229" s="19">
        <f>'[1]Prv-järjestys'!S46</f>
        <v>7035.88</v>
      </c>
      <c r="K229" s="16">
        <f>'[1]Prv-järjestys'!T46</f>
        <v>6478.1200000000017</v>
      </c>
      <c r="L229" s="17">
        <f>'[1]Prv-järjestys'!U46</f>
        <v>8220.39</v>
      </c>
      <c r="M229" s="16">
        <f>'[1]Prv-järjestys'!V46</f>
        <v>0</v>
      </c>
      <c r="N229" s="17">
        <f>'[1]Prv-järjestys'!W46</f>
        <v>244.75</v>
      </c>
      <c r="O229" s="15">
        <f>'[1]Prv-järjestys'!X46</f>
        <v>8736.76</v>
      </c>
      <c r="P229" s="20">
        <f>'[1]Prv-järjestys'!Y46</f>
        <v>82.45</v>
      </c>
      <c r="Q229" s="16">
        <f>'[1]Prv-järjestys'!Z46</f>
        <v>152.69999999999999</v>
      </c>
      <c r="R229" s="15">
        <f>'[1]Prv-järjestys'!AA46</f>
        <v>1556.7820918410862</v>
      </c>
      <c r="S229" s="19">
        <f>'[1]Prv-järjestys'!AB46</f>
        <v>25471.952091841093</v>
      </c>
      <c r="T229" s="16">
        <f>'[1]Prv-järjestys'!AE46</f>
        <v>7000</v>
      </c>
      <c r="U229" s="17">
        <f>'[1]Prv-järjestys'!AF46</f>
        <v>5600</v>
      </c>
      <c r="V229" s="16">
        <f>'[1]Prv-järjestys'!AG46</f>
        <v>0</v>
      </c>
      <c r="W229" s="17">
        <f>'[1]Prv-järjestys'!AH46</f>
        <v>171.81</v>
      </c>
      <c r="X229" s="15">
        <f>'[1]Prv-järjestys'!AI46</f>
        <v>0</v>
      </c>
      <c r="Y229" s="21">
        <f>'[1]Prv-järjestys'!AJ46</f>
        <v>600</v>
      </c>
      <c r="Z229" s="16">
        <f>'[1]Prv-järjestys'!AK46</f>
        <v>0</v>
      </c>
      <c r="AA229" s="15">
        <f>'[1]Prv-järjestys'!AL46</f>
        <v>1690</v>
      </c>
      <c r="AB229" s="19">
        <f>'[1]Prv-järjestys'!AM46</f>
        <v>15061.81</v>
      </c>
      <c r="AC229" s="16">
        <f>'[1]Prv-järjestys'!AN46</f>
        <v>0</v>
      </c>
      <c r="AD229" s="16">
        <f>'[1]Prv-järjestys'!AO46</f>
        <v>0</v>
      </c>
      <c r="AE229" s="16">
        <f>'[1]Prv-järjestys'!AP46</f>
        <v>0</v>
      </c>
      <c r="AF229" s="17">
        <f>'[1]Prv-järjestys'!AQ46</f>
        <v>0</v>
      </c>
      <c r="AG229" s="15">
        <f>'[1]Prv-järjestys'!AR46</f>
        <v>0</v>
      </c>
      <c r="AH229" s="16">
        <f>'[1]Prv-järjestys'!AS46</f>
        <v>0</v>
      </c>
      <c r="AI229" s="16">
        <f>'[1]Prv-järjestys'!AT46</f>
        <v>0</v>
      </c>
      <c r="AJ229" s="15">
        <f>'[1]Prv-järjestys'!AU46</f>
        <v>0</v>
      </c>
      <c r="AK229" s="19">
        <f>'[1]Prv-järjestys'!AV46</f>
        <v>0</v>
      </c>
      <c r="AL229" s="15">
        <f>'[1]Prv-järjestys'!AW46</f>
        <v>15206.960000000001</v>
      </c>
      <c r="AM229" s="15">
        <f>'[1]Prv-järjestys'!AX46</f>
        <v>15744.43</v>
      </c>
      <c r="AN229" s="15">
        <f>'[1]Prv-järjestys'!AY46</f>
        <v>0</v>
      </c>
      <c r="AO229" s="15">
        <f>'[1]Prv-järjestys'!AZ46</f>
        <v>461.56</v>
      </c>
      <c r="AP229" s="15">
        <f>'[1]Prv-järjestys'!BA46</f>
        <v>8871.76</v>
      </c>
      <c r="AQ229" s="15">
        <f>'[1]Prv-järjestys'!BB46</f>
        <v>682.45</v>
      </c>
      <c r="AR229" s="15">
        <f>'[1]Prv-järjestys'!BC46</f>
        <v>822.7</v>
      </c>
      <c r="AS229" s="15">
        <f>'[1]Prv-järjestys'!BD46</f>
        <v>5779.7820918410862</v>
      </c>
      <c r="AT229" s="19">
        <f>'[1]Prv-järjestys'!BE46</f>
        <v>47569.64209184108</v>
      </c>
      <c r="AU229" s="22">
        <f>'[1]Prv-järjestys'!BF46</f>
        <v>2.963102160946872</v>
      </c>
      <c r="AV229" s="55">
        <f>'[1]Prv-järjestys'!BG46</f>
        <v>16054</v>
      </c>
      <c r="AW229" s="48" t="str">
        <f>'[1]Prv-järjestys'!A46</f>
        <v>000084</v>
      </c>
      <c r="AX229" s="49"/>
      <c r="AY229" s="47"/>
      <c r="AZ229" s="50" t="s">
        <v>85</v>
      </c>
      <c r="BA229" s="47" t="s">
        <v>86</v>
      </c>
      <c r="BB229" s="50" t="s">
        <v>98</v>
      </c>
      <c r="BC229" s="50" t="s">
        <v>99</v>
      </c>
      <c r="BD229" s="47">
        <v>2</v>
      </c>
      <c r="BE229" s="47">
        <v>1</v>
      </c>
    </row>
    <row r="230" spans="1:57" x14ac:dyDescent="0.25">
      <c r="A230" s="47" t="str">
        <f>'[1]Prv-järjestys'!B227</f>
        <v>Nurmes</v>
      </c>
      <c r="B230" s="16">
        <f>'[1]Prv-järjestys'!K227</f>
        <v>2623.9499999999994</v>
      </c>
      <c r="C230" s="17">
        <f>'[1]Prv-järjestys'!L227</f>
        <v>0</v>
      </c>
      <c r="D230" s="16">
        <f>'[1]Prv-järjestys'!M227</f>
        <v>0</v>
      </c>
      <c r="E230" s="16">
        <f>'[1]Prv-järjestys'!N227</f>
        <v>835</v>
      </c>
      <c r="F230" s="15">
        <f>'[1]Prv-järjestys'!O227</f>
        <v>2754.4</v>
      </c>
      <c r="G230" s="18">
        <f>'[1]Prv-järjestys'!P227</f>
        <v>165</v>
      </c>
      <c r="H230" s="16">
        <f>'[1]Prv-järjestys'!Q227</f>
        <v>1375</v>
      </c>
      <c r="I230" s="15">
        <f>'[1]Prv-järjestys'!R227</f>
        <v>19386.229999999996</v>
      </c>
      <c r="J230" s="19">
        <f>'[1]Prv-järjestys'!S227</f>
        <v>27139.579999999994</v>
      </c>
      <c r="K230" s="16">
        <f>'[1]Prv-järjestys'!T227</f>
        <v>12560.419999999998</v>
      </c>
      <c r="L230" s="17">
        <f>'[1]Prv-järjestys'!U227</f>
        <v>164.51</v>
      </c>
      <c r="M230" s="16">
        <f>'[1]Prv-järjestys'!V227</f>
        <v>0</v>
      </c>
      <c r="N230" s="17">
        <f>'[1]Prv-järjestys'!W227</f>
        <v>513.5</v>
      </c>
      <c r="O230" s="15">
        <f>'[1]Prv-järjestys'!X227</f>
        <v>12282.77</v>
      </c>
      <c r="P230" s="20">
        <f>'[1]Prv-järjestys'!Y227</f>
        <v>111.25</v>
      </c>
      <c r="Q230" s="16">
        <f>'[1]Prv-järjestys'!Z227</f>
        <v>379.2</v>
      </c>
      <c r="R230" s="15">
        <f>'[1]Prv-järjestys'!AA227</f>
        <v>7591.3630637187362</v>
      </c>
      <c r="S230" s="19">
        <f>'[1]Prv-järjestys'!AB227</f>
        <v>33603.013063718732</v>
      </c>
      <c r="T230" s="16">
        <f>'[1]Prv-järjestys'!AE227</f>
        <v>16000</v>
      </c>
      <c r="U230" s="17">
        <f>'[1]Prv-järjestys'!AF227</f>
        <v>0</v>
      </c>
      <c r="V230" s="16">
        <f>'[1]Prv-järjestys'!AG227</f>
        <v>0</v>
      </c>
      <c r="W230" s="17">
        <f>'[1]Prv-järjestys'!AH227</f>
        <v>800</v>
      </c>
      <c r="X230" s="15">
        <f>'[1]Prv-järjestys'!AI227</f>
        <v>7000</v>
      </c>
      <c r="Y230" s="21">
        <f>'[1]Prv-järjestys'!AJ227</f>
        <v>0</v>
      </c>
      <c r="Z230" s="16">
        <f>'[1]Prv-järjestys'!AK227</f>
        <v>800</v>
      </c>
      <c r="AA230" s="15">
        <f>'[1]Prv-järjestys'!AL227</f>
        <v>2900</v>
      </c>
      <c r="AB230" s="19">
        <f>'[1]Prv-järjestys'!AM227</f>
        <v>27500</v>
      </c>
      <c r="AC230" s="16">
        <f>'[1]Prv-järjestys'!AN227</f>
        <v>0</v>
      </c>
      <c r="AD230" s="16">
        <f>'[1]Prv-järjestys'!AO227</f>
        <v>0</v>
      </c>
      <c r="AE230" s="16">
        <f>'[1]Prv-järjestys'!AP227</f>
        <v>0</v>
      </c>
      <c r="AF230" s="17">
        <f>'[1]Prv-järjestys'!AQ227</f>
        <v>0</v>
      </c>
      <c r="AG230" s="15">
        <f>'[1]Prv-järjestys'!AR227</f>
        <v>0</v>
      </c>
      <c r="AH230" s="16">
        <f>'[1]Prv-järjestys'!AS227</f>
        <v>0</v>
      </c>
      <c r="AI230" s="16">
        <f>'[1]Prv-järjestys'!AT227</f>
        <v>0</v>
      </c>
      <c r="AJ230" s="15">
        <f>'[1]Prv-järjestys'!AU227</f>
        <v>0</v>
      </c>
      <c r="AK230" s="19">
        <f>'[1]Prv-järjestys'!AV227</f>
        <v>0</v>
      </c>
      <c r="AL230" s="15">
        <f>'[1]Prv-järjestys'!AW227</f>
        <v>31184.369999999995</v>
      </c>
      <c r="AM230" s="15">
        <f>'[1]Prv-järjestys'!AX227</f>
        <v>164.51</v>
      </c>
      <c r="AN230" s="15">
        <f>'[1]Prv-järjestys'!AY227</f>
        <v>0</v>
      </c>
      <c r="AO230" s="15">
        <f>'[1]Prv-järjestys'!AZ227</f>
        <v>2148.5</v>
      </c>
      <c r="AP230" s="15">
        <f>'[1]Prv-järjestys'!BA227</f>
        <v>22037.17</v>
      </c>
      <c r="AQ230" s="15">
        <f>'[1]Prv-järjestys'!BB227</f>
        <v>276.25</v>
      </c>
      <c r="AR230" s="15">
        <f>'[1]Prv-järjestys'!BC227</f>
        <v>2554.1999999999998</v>
      </c>
      <c r="AS230" s="15">
        <f>'[1]Prv-järjestys'!BD227</f>
        <v>29877.593063718734</v>
      </c>
      <c r="AT230" s="19">
        <f>'[1]Prv-järjestys'!BE227</f>
        <v>88242.593063718727</v>
      </c>
      <c r="AU230" s="22">
        <f>'[1]Prv-järjestys'!BF227</f>
        <v>21.222364854189209</v>
      </c>
      <c r="AV230" s="55">
        <f>'[1]Prv-järjestys'!BG227</f>
        <v>4158</v>
      </c>
      <c r="AW230" s="48" t="str">
        <f>'[1]Prv-järjestys'!A227</f>
        <v>000382</v>
      </c>
      <c r="AX230" s="49"/>
      <c r="AY230" s="47"/>
      <c r="AZ230" s="50" t="s">
        <v>165</v>
      </c>
      <c r="BA230" s="47" t="s">
        <v>166</v>
      </c>
      <c r="BB230" s="50" t="s">
        <v>167</v>
      </c>
      <c r="BC230" s="50" t="s">
        <v>168</v>
      </c>
      <c r="BD230" s="47">
        <v>1</v>
      </c>
      <c r="BE230" s="47">
        <v>1</v>
      </c>
    </row>
    <row r="231" spans="1:57" x14ac:dyDescent="0.25">
      <c r="A231" s="47" t="str">
        <f>'[1]Prv-järjestys'!B17</f>
        <v>Nurmijärvi</v>
      </c>
      <c r="B231" s="16">
        <f>'[1]Prv-järjestys'!K17</f>
        <v>14992.580000000002</v>
      </c>
      <c r="C231" s="17">
        <f>'[1]Prv-järjestys'!L17</f>
        <v>5340</v>
      </c>
      <c r="D231" s="16">
        <f>'[1]Prv-järjestys'!M17</f>
        <v>0</v>
      </c>
      <c r="E231" s="16">
        <f>'[1]Prv-järjestys'!N17</f>
        <v>2906.35</v>
      </c>
      <c r="F231" s="15">
        <f>'[1]Prv-järjestys'!O17</f>
        <v>5055</v>
      </c>
      <c r="G231" s="18">
        <f>'[1]Prv-järjestys'!P17</f>
        <v>11965</v>
      </c>
      <c r="H231" s="16">
        <f>'[1]Prv-järjestys'!Q17</f>
        <v>13465</v>
      </c>
      <c r="I231" s="15">
        <f>'[1]Prv-järjestys'!R17</f>
        <v>40156.65</v>
      </c>
      <c r="J231" s="19">
        <f>'[1]Prv-järjestys'!S17</f>
        <v>93880.58</v>
      </c>
      <c r="K231" s="16">
        <f>'[1]Prv-järjestys'!T17</f>
        <v>24435.459999999992</v>
      </c>
      <c r="L231" s="17">
        <f>'[1]Prv-järjestys'!U17</f>
        <v>3565.81</v>
      </c>
      <c r="M231" s="16">
        <f>'[1]Prv-järjestys'!V17</f>
        <v>0</v>
      </c>
      <c r="N231" s="17">
        <f>'[1]Prv-järjestys'!W17</f>
        <v>827.44</v>
      </c>
      <c r="O231" s="15">
        <f>'[1]Prv-järjestys'!X17</f>
        <v>6031.6299999999992</v>
      </c>
      <c r="P231" s="20">
        <f>'[1]Prv-järjestys'!Y17</f>
        <v>4176.34</v>
      </c>
      <c r="Q231" s="16">
        <f>'[1]Prv-järjestys'!Z17</f>
        <v>4324.76</v>
      </c>
      <c r="R231" s="15">
        <f>'[1]Prv-järjestys'!AA17</f>
        <v>21181.954834295811</v>
      </c>
      <c r="S231" s="19">
        <f>'[1]Prv-järjestys'!AB17</f>
        <v>64543.394834295803</v>
      </c>
      <c r="T231" s="16">
        <f>'[1]Prv-järjestys'!AE17</f>
        <v>45524.160000000003</v>
      </c>
      <c r="U231" s="17">
        <f>'[1]Prv-järjestys'!AF17</f>
        <v>12383.86</v>
      </c>
      <c r="V231" s="16">
        <f>'[1]Prv-järjestys'!AG17</f>
        <v>0</v>
      </c>
      <c r="W231" s="17">
        <f>'[1]Prv-järjestys'!AH17</f>
        <v>7490.76</v>
      </c>
      <c r="X231" s="15">
        <f>'[1]Prv-järjestys'!AI17</f>
        <v>19423.2</v>
      </c>
      <c r="Y231" s="21">
        <f>'[1]Prv-järjestys'!AJ17</f>
        <v>18900.34</v>
      </c>
      <c r="Z231" s="16">
        <f>'[1]Prv-järjestys'!AK17</f>
        <v>15677.68</v>
      </c>
      <c r="AA231" s="15">
        <f>'[1]Prv-järjestys'!AL17</f>
        <v>15000</v>
      </c>
      <c r="AB231" s="19">
        <f>'[1]Prv-järjestys'!AM17</f>
        <v>134400</v>
      </c>
      <c r="AC231" s="16">
        <f>'[1]Prv-järjestys'!AN17</f>
        <v>0</v>
      </c>
      <c r="AD231" s="16">
        <f>'[1]Prv-järjestys'!AO17</f>
        <v>0</v>
      </c>
      <c r="AE231" s="16">
        <f>'[1]Prv-järjestys'!AP17</f>
        <v>0</v>
      </c>
      <c r="AF231" s="17">
        <f>'[1]Prv-järjestys'!AQ17</f>
        <v>0</v>
      </c>
      <c r="AG231" s="15">
        <f>'[1]Prv-järjestys'!AR17</f>
        <v>0</v>
      </c>
      <c r="AH231" s="16">
        <f>'[1]Prv-järjestys'!AS17</f>
        <v>0</v>
      </c>
      <c r="AI231" s="16">
        <f>'[1]Prv-järjestys'!AT17</f>
        <v>0</v>
      </c>
      <c r="AJ231" s="15">
        <f>'[1]Prv-järjestys'!AU17</f>
        <v>0</v>
      </c>
      <c r="AK231" s="19">
        <f>'[1]Prv-järjestys'!AV17</f>
        <v>0</v>
      </c>
      <c r="AL231" s="15">
        <f>'[1]Prv-järjestys'!AW17</f>
        <v>84952.2</v>
      </c>
      <c r="AM231" s="15">
        <f>'[1]Prv-järjestys'!AX17</f>
        <v>21289.67</v>
      </c>
      <c r="AN231" s="15">
        <f>'[1]Prv-järjestys'!AY17</f>
        <v>0</v>
      </c>
      <c r="AO231" s="15">
        <f>'[1]Prv-järjestys'!AZ17</f>
        <v>11224.55</v>
      </c>
      <c r="AP231" s="15">
        <f>'[1]Prv-järjestys'!BA17</f>
        <v>30509.83</v>
      </c>
      <c r="AQ231" s="15">
        <f>'[1]Prv-järjestys'!BB17</f>
        <v>35041.68</v>
      </c>
      <c r="AR231" s="15">
        <f>'[1]Prv-järjestys'!BC17</f>
        <v>33467.440000000002</v>
      </c>
      <c r="AS231" s="15">
        <f>'[1]Prv-järjestys'!BD17</f>
        <v>76338.604834295809</v>
      </c>
      <c r="AT231" s="19">
        <f>'[1]Prv-järjestys'!BE17</f>
        <v>292823.9748342958</v>
      </c>
      <c r="AU231" s="22">
        <f>'[1]Prv-järjestys'!BF17</f>
        <v>243.00744799526623</v>
      </c>
      <c r="AV231" s="55">
        <f>'[1]Prv-järjestys'!BG17</f>
        <v>1205</v>
      </c>
      <c r="AW231" s="48" t="str">
        <f>'[1]Prv-järjestys'!A17</f>
        <v>000021</v>
      </c>
      <c r="AX231" s="49"/>
      <c r="AY231" s="47"/>
      <c r="AZ231" s="50" t="s">
        <v>60</v>
      </c>
      <c r="BA231" s="47" t="s">
        <v>61</v>
      </c>
      <c r="BB231" s="50" t="s">
        <v>72</v>
      </c>
      <c r="BC231" s="50" t="s">
        <v>73</v>
      </c>
      <c r="BD231" s="47">
        <v>2</v>
      </c>
      <c r="BE231" s="47">
        <v>1</v>
      </c>
    </row>
    <row r="232" spans="1:57" x14ac:dyDescent="0.25">
      <c r="A232" s="47" t="str">
        <f>'[1]Prv-järjestys'!B321</f>
        <v>Nykarleby</v>
      </c>
      <c r="B232" s="16">
        <f>'[1]Prv-järjestys'!K321</f>
        <v>30710.580000000009</v>
      </c>
      <c r="C232" s="17">
        <f>'[1]Prv-järjestys'!L321</f>
        <v>0</v>
      </c>
      <c r="D232" s="16">
        <f>'[1]Prv-järjestys'!M321</f>
        <v>33790.14</v>
      </c>
      <c r="E232" s="16">
        <f>'[1]Prv-järjestys'!N321</f>
        <v>340</v>
      </c>
      <c r="F232" s="15">
        <f>'[1]Prv-järjestys'!O321</f>
        <v>0</v>
      </c>
      <c r="G232" s="18">
        <f>'[1]Prv-järjestys'!P321</f>
        <v>0</v>
      </c>
      <c r="H232" s="16">
        <f>'[1]Prv-järjestys'!Q321</f>
        <v>0</v>
      </c>
      <c r="I232" s="15">
        <f>'[1]Prv-järjestys'!R321</f>
        <v>8206.9</v>
      </c>
      <c r="J232" s="19">
        <f>'[1]Prv-järjestys'!S321</f>
        <v>73047.62000000001</v>
      </c>
      <c r="K232" s="16">
        <f>'[1]Prv-järjestys'!T321</f>
        <v>15955.6</v>
      </c>
      <c r="L232" s="17">
        <f>'[1]Prv-järjestys'!U321</f>
        <v>0</v>
      </c>
      <c r="M232" s="16">
        <f>'[1]Prv-järjestys'!V321</f>
        <v>8669.9900000000016</v>
      </c>
      <c r="N232" s="17">
        <f>'[1]Prv-järjestys'!W321</f>
        <v>751.36</v>
      </c>
      <c r="O232" s="15">
        <f>'[1]Prv-järjestys'!X321</f>
        <v>0</v>
      </c>
      <c r="P232" s="20">
        <f>'[1]Prv-järjestys'!Y321</f>
        <v>0</v>
      </c>
      <c r="Q232" s="16">
        <f>'[1]Prv-järjestys'!Z321</f>
        <v>0</v>
      </c>
      <c r="R232" s="15">
        <f>'[1]Prv-järjestys'!AA321</f>
        <v>9201.0937774952727</v>
      </c>
      <c r="S232" s="19">
        <f>'[1]Prv-järjestys'!AB321</f>
        <v>34578.043777495273</v>
      </c>
      <c r="T232" s="16">
        <f>'[1]Prv-järjestys'!AE321</f>
        <v>6000</v>
      </c>
      <c r="U232" s="17">
        <f>'[1]Prv-järjestys'!AF321</f>
        <v>0</v>
      </c>
      <c r="V232" s="16">
        <f>'[1]Prv-järjestys'!AG321</f>
        <v>9470.27</v>
      </c>
      <c r="W232" s="17">
        <f>'[1]Prv-järjestys'!AH321</f>
        <v>0</v>
      </c>
      <c r="X232" s="15">
        <f>'[1]Prv-järjestys'!AI321</f>
        <v>0</v>
      </c>
      <c r="Y232" s="21">
        <f>'[1]Prv-järjestys'!AJ321</f>
        <v>0</v>
      </c>
      <c r="Z232" s="16">
        <f>'[1]Prv-järjestys'!AK321</f>
        <v>0</v>
      </c>
      <c r="AA232" s="15">
        <f>'[1]Prv-järjestys'!AL321</f>
        <v>0</v>
      </c>
      <c r="AB232" s="19">
        <f>'[1]Prv-järjestys'!AM321</f>
        <v>15470.27</v>
      </c>
      <c r="AC232" s="16">
        <f>'[1]Prv-järjestys'!AN321</f>
        <v>0</v>
      </c>
      <c r="AD232" s="16">
        <f>'[1]Prv-järjestys'!AO321</f>
        <v>0</v>
      </c>
      <c r="AE232" s="16">
        <f>'[1]Prv-järjestys'!AP321</f>
        <v>0</v>
      </c>
      <c r="AF232" s="17">
        <f>'[1]Prv-järjestys'!AQ321</f>
        <v>0</v>
      </c>
      <c r="AG232" s="15">
        <f>'[1]Prv-järjestys'!AR321</f>
        <v>0</v>
      </c>
      <c r="AH232" s="16">
        <f>'[1]Prv-järjestys'!AS321</f>
        <v>0</v>
      </c>
      <c r="AI232" s="16">
        <f>'[1]Prv-järjestys'!AT321</f>
        <v>0</v>
      </c>
      <c r="AJ232" s="15">
        <f>'[1]Prv-järjestys'!AU321</f>
        <v>0</v>
      </c>
      <c r="AK232" s="19">
        <f>'[1]Prv-järjestys'!AV321</f>
        <v>0</v>
      </c>
      <c r="AL232" s="15">
        <f>'[1]Prv-järjestys'!AW321</f>
        <v>52666.180000000008</v>
      </c>
      <c r="AM232" s="15">
        <f>'[1]Prv-järjestys'!AX321</f>
        <v>0</v>
      </c>
      <c r="AN232" s="15">
        <f>'[1]Prv-järjestys'!AY321</f>
        <v>51930.400000000009</v>
      </c>
      <c r="AO232" s="15">
        <f>'[1]Prv-järjestys'!AZ321</f>
        <v>1091.3600000000001</v>
      </c>
      <c r="AP232" s="15">
        <f>'[1]Prv-järjestys'!BA321</f>
        <v>0</v>
      </c>
      <c r="AQ232" s="15">
        <f>'[1]Prv-järjestys'!BB321</f>
        <v>0</v>
      </c>
      <c r="AR232" s="15">
        <f>'[1]Prv-järjestys'!BC321</f>
        <v>0</v>
      </c>
      <c r="AS232" s="15">
        <f>'[1]Prv-järjestys'!BD321</f>
        <v>17407.99377749527</v>
      </c>
      <c r="AT232" s="19">
        <f>'[1]Prv-järjestys'!BE321</f>
        <v>123095.93377749529</v>
      </c>
      <c r="AU232" s="22">
        <f>'[1]Prv-järjestys'!BF321</f>
        <v>10.267406270539269</v>
      </c>
      <c r="AV232" s="55">
        <f>'[1]Prv-järjestys'!BG321</f>
        <v>11989</v>
      </c>
      <c r="AW232" s="48" t="str">
        <f>'[1]Prv-järjestys'!A321</f>
        <v>000534</v>
      </c>
      <c r="AX232" s="49"/>
      <c r="AY232" s="47"/>
      <c r="AZ232" s="50" t="s">
        <v>202</v>
      </c>
      <c r="BA232" s="47" t="s">
        <v>203</v>
      </c>
      <c r="BB232" s="50" t="s">
        <v>212</v>
      </c>
      <c r="BC232" s="50" t="s">
        <v>213</v>
      </c>
      <c r="BD232" s="47">
        <v>1</v>
      </c>
      <c r="BE232" s="47">
        <v>1</v>
      </c>
    </row>
    <row r="233" spans="1:57" x14ac:dyDescent="0.25">
      <c r="A233" s="47" t="str">
        <f>'[1]Prv-järjestys'!B322</f>
        <v>Närpes</v>
      </c>
      <c r="B233" s="16">
        <f>'[1]Prv-järjestys'!K322</f>
        <v>6414.1599999999989</v>
      </c>
      <c r="C233" s="17">
        <f>'[1]Prv-järjestys'!L322</f>
        <v>0</v>
      </c>
      <c r="D233" s="16">
        <f>'[1]Prv-järjestys'!M322</f>
        <v>9796.35</v>
      </c>
      <c r="E233" s="16">
        <f>'[1]Prv-järjestys'!N322</f>
        <v>57</v>
      </c>
      <c r="F233" s="15">
        <f>'[1]Prv-järjestys'!O322</f>
        <v>0</v>
      </c>
      <c r="G233" s="18">
        <f>'[1]Prv-järjestys'!P322</f>
        <v>20</v>
      </c>
      <c r="H233" s="16">
        <f>'[1]Prv-järjestys'!Q322</f>
        <v>139</v>
      </c>
      <c r="I233" s="15">
        <f>'[1]Prv-järjestys'!R322</f>
        <v>2978</v>
      </c>
      <c r="J233" s="19">
        <f>'[1]Prv-järjestys'!S322</f>
        <v>19404.509999999998</v>
      </c>
      <c r="K233" s="16">
        <f>'[1]Prv-järjestys'!T322</f>
        <v>6292.0399999999991</v>
      </c>
      <c r="L233" s="17">
        <f>'[1]Prv-järjestys'!U322</f>
        <v>139.30000000000001</v>
      </c>
      <c r="M233" s="16">
        <f>'[1]Prv-järjestys'!V322</f>
        <v>1230.9199999999998</v>
      </c>
      <c r="N233" s="17">
        <f>'[1]Prv-järjestys'!W322</f>
        <v>621</v>
      </c>
      <c r="O233" s="15">
        <f>'[1]Prv-järjestys'!X322</f>
        <v>0</v>
      </c>
      <c r="P233" s="20">
        <f>'[1]Prv-järjestys'!Y322</f>
        <v>0</v>
      </c>
      <c r="Q233" s="16">
        <f>'[1]Prv-järjestys'!Z322</f>
        <v>0</v>
      </c>
      <c r="R233" s="15">
        <f>'[1]Prv-järjestys'!AA322</f>
        <v>5650.5651308970455</v>
      </c>
      <c r="S233" s="19">
        <f>'[1]Prv-järjestys'!AB322</f>
        <v>13933.825130897043</v>
      </c>
      <c r="T233" s="16">
        <f>'[1]Prv-järjestys'!AE322</f>
        <v>10250</v>
      </c>
      <c r="U233" s="17">
        <f>'[1]Prv-järjestys'!AF322</f>
        <v>0</v>
      </c>
      <c r="V233" s="16">
        <f>'[1]Prv-järjestys'!AG322</f>
        <v>10703</v>
      </c>
      <c r="W233" s="17">
        <f>'[1]Prv-järjestys'!AH322</f>
        <v>0</v>
      </c>
      <c r="X233" s="15">
        <f>'[1]Prv-järjestys'!AI322</f>
        <v>0</v>
      </c>
      <c r="Y233" s="21">
        <f>'[1]Prv-järjestys'!AJ322</f>
        <v>0</v>
      </c>
      <c r="Z233" s="16">
        <f>'[1]Prv-järjestys'!AK322</f>
        <v>0</v>
      </c>
      <c r="AA233" s="15">
        <f>'[1]Prv-järjestys'!AL322</f>
        <v>440</v>
      </c>
      <c r="AB233" s="19">
        <f>'[1]Prv-järjestys'!AM322</f>
        <v>21393</v>
      </c>
      <c r="AC233" s="16">
        <f>'[1]Prv-järjestys'!AN322</f>
        <v>0</v>
      </c>
      <c r="AD233" s="16">
        <f>'[1]Prv-järjestys'!AO322</f>
        <v>27226.39</v>
      </c>
      <c r="AE233" s="16">
        <f>'[1]Prv-järjestys'!AP322</f>
        <v>27226.39</v>
      </c>
      <c r="AF233" s="17">
        <f>'[1]Prv-järjestys'!AQ322</f>
        <v>0</v>
      </c>
      <c r="AG233" s="15">
        <f>'[1]Prv-järjestys'!AR322</f>
        <v>0</v>
      </c>
      <c r="AH233" s="16">
        <f>'[1]Prv-järjestys'!AS322</f>
        <v>0</v>
      </c>
      <c r="AI233" s="16">
        <f>'[1]Prv-järjestys'!AT322</f>
        <v>0</v>
      </c>
      <c r="AJ233" s="15">
        <f>'[1]Prv-järjestys'!AU322</f>
        <v>0</v>
      </c>
      <c r="AK233" s="19">
        <f>'[1]Prv-järjestys'!AV322</f>
        <v>54452.78</v>
      </c>
      <c r="AL233" s="15">
        <f>'[1]Prv-järjestys'!AW322</f>
        <v>22956.199999999997</v>
      </c>
      <c r="AM233" s="15">
        <f>'[1]Prv-järjestys'!AX322</f>
        <v>27365.69</v>
      </c>
      <c r="AN233" s="15">
        <f>'[1]Prv-järjestys'!AY322</f>
        <v>48956.66</v>
      </c>
      <c r="AO233" s="15">
        <f>'[1]Prv-järjestys'!AZ322</f>
        <v>678</v>
      </c>
      <c r="AP233" s="15">
        <f>'[1]Prv-järjestys'!BA322</f>
        <v>0</v>
      </c>
      <c r="AQ233" s="15">
        <f>'[1]Prv-järjestys'!BB322</f>
        <v>20</v>
      </c>
      <c r="AR233" s="15">
        <f>'[1]Prv-järjestys'!BC322</f>
        <v>139</v>
      </c>
      <c r="AS233" s="15">
        <f>'[1]Prv-järjestys'!BD322</f>
        <v>9068.5651308970446</v>
      </c>
      <c r="AT233" s="19">
        <f>'[1]Prv-järjestys'!BE322</f>
        <v>109184.11513089704</v>
      </c>
      <c r="AU233" s="22">
        <f>'[1]Prv-järjestys'!BF322</f>
        <v>6.4893976303653522</v>
      </c>
      <c r="AV233" s="55">
        <f>'[1]Prv-järjestys'!BG322</f>
        <v>16825</v>
      </c>
      <c r="AW233" s="48" t="str">
        <f>'[1]Prv-järjestys'!A322</f>
        <v>000535</v>
      </c>
      <c r="AX233" s="49"/>
      <c r="AY233" s="47"/>
      <c r="AZ233" s="50" t="s">
        <v>202</v>
      </c>
      <c r="BA233" s="47" t="s">
        <v>203</v>
      </c>
      <c r="BB233" s="50" t="s">
        <v>218</v>
      </c>
      <c r="BC233" s="50" t="s">
        <v>219</v>
      </c>
      <c r="BD233" s="47">
        <v>1</v>
      </c>
      <c r="BE233" s="47">
        <v>1</v>
      </c>
    </row>
    <row r="234" spans="1:57" x14ac:dyDescent="0.25">
      <c r="A234" s="47" t="str">
        <f>'[1]Prv-järjestys'!B344</f>
        <v>Olari</v>
      </c>
      <c r="B234" s="16">
        <f>'[1]Prv-järjestys'!K344</f>
        <v>24317.09</v>
      </c>
      <c r="C234" s="17">
        <f>'[1]Prv-järjestys'!L344</f>
        <v>660</v>
      </c>
      <c r="D234" s="16">
        <f>'[1]Prv-järjestys'!M344</f>
        <v>0</v>
      </c>
      <c r="E234" s="16">
        <f>'[1]Prv-järjestys'!N344</f>
        <v>3926.63</v>
      </c>
      <c r="F234" s="15">
        <f>'[1]Prv-järjestys'!O344</f>
        <v>8455.7999999999993</v>
      </c>
      <c r="G234" s="18">
        <f>'[1]Prv-järjestys'!P344</f>
        <v>12990</v>
      </c>
      <c r="H234" s="16">
        <f>'[1]Prv-järjestys'!Q344</f>
        <v>6190</v>
      </c>
      <c r="I234" s="15">
        <f>'[1]Prv-järjestys'!R344</f>
        <v>127216.75</v>
      </c>
      <c r="J234" s="19">
        <f>'[1]Prv-järjestys'!S344</f>
        <v>183756.27000000002</v>
      </c>
      <c r="K234" s="16">
        <f>'[1]Prv-järjestys'!T344</f>
        <v>28634.289999999997</v>
      </c>
      <c r="L234" s="17">
        <f>'[1]Prv-järjestys'!U344</f>
        <v>259.72000000000003</v>
      </c>
      <c r="M234" s="16">
        <f>'[1]Prv-järjestys'!V344</f>
        <v>0</v>
      </c>
      <c r="N234" s="17">
        <f>'[1]Prv-järjestys'!W344</f>
        <v>2367.5300000000002</v>
      </c>
      <c r="O234" s="15">
        <f>'[1]Prv-järjestys'!X344</f>
        <v>3183.18</v>
      </c>
      <c r="P234" s="20">
        <f>'[1]Prv-järjestys'!Y344</f>
        <v>2260.94</v>
      </c>
      <c r="Q234" s="16">
        <f>'[1]Prv-järjestys'!Z344</f>
        <v>3465.6</v>
      </c>
      <c r="R234" s="15">
        <f>'[1]Prv-järjestys'!AA344</f>
        <v>26013.787020682044</v>
      </c>
      <c r="S234" s="19">
        <f>'[1]Prv-järjestys'!AB344</f>
        <v>66185.047020682046</v>
      </c>
      <c r="T234" s="16">
        <f>'[1]Prv-järjestys'!AE344</f>
        <v>100856.67</v>
      </c>
      <c r="U234" s="17">
        <f>'[1]Prv-järjestys'!AF344</f>
        <v>20810.04</v>
      </c>
      <c r="V234" s="16">
        <f>'[1]Prv-järjestys'!AG344</f>
        <v>0</v>
      </c>
      <c r="W234" s="17">
        <f>'[1]Prv-järjestys'!AH344</f>
        <v>12030.94</v>
      </c>
      <c r="X234" s="15">
        <f>'[1]Prv-järjestys'!AI344</f>
        <v>30717.017190874933</v>
      </c>
      <c r="Y234" s="21">
        <f>'[1]Prv-järjestys'!AJ344</f>
        <v>14907</v>
      </c>
      <c r="Z234" s="16">
        <f>'[1]Prv-järjestys'!AK344</f>
        <v>17784.57</v>
      </c>
      <c r="AA234" s="15">
        <f>'[1]Prv-järjestys'!AL344</f>
        <v>79141.459999999992</v>
      </c>
      <c r="AB234" s="19">
        <f>'[1]Prv-järjestys'!AM344</f>
        <v>276247.69719087495</v>
      </c>
      <c r="AC234" s="16">
        <f>'[1]Prv-järjestys'!AN344</f>
        <v>0</v>
      </c>
      <c r="AD234" s="16">
        <f>'[1]Prv-järjestys'!AO344</f>
        <v>0</v>
      </c>
      <c r="AE234" s="16">
        <f>'[1]Prv-järjestys'!AP344</f>
        <v>0</v>
      </c>
      <c r="AF234" s="17">
        <f>'[1]Prv-järjestys'!AQ344</f>
        <v>0</v>
      </c>
      <c r="AG234" s="15">
        <f>'[1]Prv-järjestys'!AR344</f>
        <v>0</v>
      </c>
      <c r="AH234" s="16">
        <f>'[1]Prv-järjestys'!AS344</f>
        <v>0</v>
      </c>
      <c r="AI234" s="16">
        <f>'[1]Prv-järjestys'!AT344</f>
        <v>0</v>
      </c>
      <c r="AJ234" s="15">
        <f>'[1]Prv-järjestys'!AU344</f>
        <v>0</v>
      </c>
      <c r="AK234" s="19">
        <f>'[1]Prv-järjestys'!AV344</f>
        <v>0</v>
      </c>
      <c r="AL234" s="15">
        <f>'[1]Prv-järjestys'!AW344</f>
        <v>153808.04999999999</v>
      </c>
      <c r="AM234" s="15">
        <f>'[1]Prv-järjestys'!AX344</f>
        <v>21729.760000000002</v>
      </c>
      <c r="AN234" s="15">
        <f>'[1]Prv-järjestys'!AY344</f>
        <v>0</v>
      </c>
      <c r="AO234" s="15">
        <f>'[1]Prv-järjestys'!AZ344</f>
        <v>18325.099999999999</v>
      </c>
      <c r="AP234" s="15">
        <f>'[1]Prv-järjestys'!BA344</f>
        <v>42355.997190874928</v>
      </c>
      <c r="AQ234" s="15">
        <f>'[1]Prv-järjestys'!BB344</f>
        <v>30157.940000000002</v>
      </c>
      <c r="AR234" s="15">
        <f>'[1]Prv-järjestys'!BC344</f>
        <v>27440.17</v>
      </c>
      <c r="AS234" s="15">
        <f>'[1]Prv-järjestys'!BD344</f>
        <v>232371.99702068203</v>
      </c>
      <c r="AT234" s="19">
        <f>'[1]Prv-järjestys'!BE344</f>
        <v>526189.01421155687</v>
      </c>
      <c r="AU234" s="22">
        <f>'[1]Prv-järjestys'!BF344</f>
        <v>223.5297426557166</v>
      </c>
      <c r="AV234" s="55">
        <f>'[1]Prv-järjestys'!BG344</f>
        <v>2354</v>
      </c>
      <c r="AW234" s="48" t="str">
        <f>'[1]Prv-järjestys'!A344</f>
        <v>000572</v>
      </c>
      <c r="AX234" s="49" t="s">
        <v>59</v>
      </c>
      <c r="AY234" s="47" t="s">
        <v>255</v>
      </c>
      <c r="AZ234" s="50" t="s">
        <v>60</v>
      </c>
      <c r="BA234" s="47" t="s">
        <v>61</v>
      </c>
      <c r="BB234" s="50" t="s">
        <v>64</v>
      </c>
      <c r="BC234" s="50" t="s">
        <v>65</v>
      </c>
      <c r="BD234" s="47">
        <v>1</v>
      </c>
      <c r="BE234" s="47">
        <v>2</v>
      </c>
    </row>
    <row r="235" spans="1:57" x14ac:dyDescent="0.25">
      <c r="A235" s="47" t="str">
        <f>'[1]Prv-järjestys'!B382</f>
        <v>Olaus Petri</v>
      </c>
      <c r="B235" s="16">
        <f>'[1]Prv-järjestys'!K382</f>
        <v>104.67000000000002</v>
      </c>
      <c r="C235" s="17">
        <f>'[1]Prv-järjestys'!L382</f>
        <v>0</v>
      </c>
      <c r="D235" s="16">
        <f>'[1]Prv-järjestys'!M382</f>
        <v>114.19</v>
      </c>
      <c r="E235" s="16">
        <f>'[1]Prv-järjestys'!N382</f>
        <v>0</v>
      </c>
      <c r="F235" s="15">
        <f>'[1]Prv-järjestys'!O382</f>
        <v>0</v>
      </c>
      <c r="G235" s="18">
        <f>'[1]Prv-järjestys'!P382</f>
        <v>0</v>
      </c>
      <c r="H235" s="16">
        <f>'[1]Prv-järjestys'!Q382</f>
        <v>0</v>
      </c>
      <c r="I235" s="15">
        <f>'[1]Prv-järjestys'!R382</f>
        <v>0</v>
      </c>
      <c r="J235" s="19">
        <f>'[1]Prv-järjestys'!S382</f>
        <v>218.86</v>
      </c>
      <c r="K235" s="16">
        <f>'[1]Prv-järjestys'!T382</f>
        <v>676.8</v>
      </c>
      <c r="L235" s="17">
        <f>'[1]Prv-järjestys'!U382</f>
        <v>0</v>
      </c>
      <c r="M235" s="16">
        <f>'[1]Prv-järjestys'!V382</f>
        <v>43.06</v>
      </c>
      <c r="N235" s="17">
        <f>'[1]Prv-järjestys'!W382</f>
        <v>52.5</v>
      </c>
      <c r="O235" s="15">
        <f>'[1]Prv-järjestys'!X382</f>
        <v>0</v>
      </c>
      <c r="P235" s="20">
        <f>'[1]Prv-järjestys'!Y382</f>
        <v>0</v>
      </c>
      <c r="Q235" s="16">
        <f>'[1]Prv-järjestys'!Z382</f>
        <v>0</v>
      </c>
      <c r="R235" s="15">
        <f>'[1]Prv-järjestys'!AA382</f>
        <v>1471.7891503078642</v>
      </c>
      <c r="S235" s="19">
        <f>'[1]Prv-järjestys'!AB382</f>
        <v>2244.1491503078641</v>
      </c>
      <c r="T235" s="16">
        <f>'[1]Prv-järjestys'!AE382</f>
        <v>0</v>
      </c>
      <c r="U235" s="17">
        <f>'[1]Prv-järjestys'!AF382</f>
        <v>0</v>
      </c>
      <c r="V235" s="16">
        <f>'[1]Prv-järjestys'!AG382</f>
        <v>80.7</v>
      </c>
      <c r="W235" s="17">
        <f>'[1]Prv-järjestys'!AH382</f>
        <v>0</v>
      </c>
      <c r="X235" s="15">
        <f>'[1]Prv-järjestys'!AI382</f>
        <v>0</v>
      </c>
      <c r="Y235" s="21">
        <f>'[1]Prv-järjestys'!AJ382</f>
        <v>0</v>
      </c>
      <c r="Z235" s="16">
        <f>'[1]Prv-järjestys'!AK382</f>
        <v>0</v>
      </c>
      <c r="AA235" s="15">
        <f>'[1]Prv-järjestys'!AL382</f>
        <v>0</v>
      </c>
      <c r="AB235" s="19">
        <f>'[1]Prv-järjestys'!AM382</f>
        <v>80.7</v>
      </c>
      <c r="AC235" s="16">
        <f>'[1]Prv-järjestys'!AN382</f>
        <v>0</v>
      </c>
      <c r="AD235" s="16">
        <f>'[1]Prv-järjestys'!AO382</f>
        <v>0</v>
      </c>
      <c r="AE235" s="16">
        <f>'[1]Prv-järjestys'!AP382</f>
        <v>0</v>
      </c>
      <c r="AF235" s="17">
        <f>'[1]Prv-järjestys'!AQ382</f>
        <v>0</v>
      </c>
      <c r="AG235" s="15">
        <f>'[1]Prv-järjestys'!AR382</f>
        <v>0</v>
      </c>
      <c r="AH235" s="16">
        <f>'[1]Prv-järjestys'!AS382</f>
        <v>0</v>
      </c>
      <c r="AI235" s="16">
        <f>'[1]Prv-järjestys'!AT382</f>
        <v>0</v>
      </c>
      <c r="AJ235" s="15">
        <f>'[1]Prv-järjestys'!AU382</f>
        <v>0</v>
      </c>
      <c r="AK235" s="19">
        <f>'[1]Prv-järjestys'!AV382</f>
        <v>0</v>
      </c>
      <c r="AL235" s="15">
        <f>'[1]Prv-järjestys'!AW382</f>
        <v>781.47</v>
      </c>
      <c r="AM235" s="15">
        <f>'[1]Prv-järjestys'!AX382</f>
        <v>0</v>
      </c>
      <c r="AN235" s="15">
        <f>'[1]Prv-järjestys'!AY382</f>
        <v>237.95</v>
      </c>
      <c r="AO235" s="15">
        <f>'[1]Prv-järjestys'!AZ382</f>
        <v>52.5</v>
      </c>
      <c r="AP235" s="15">
        <f>'[1]Prv-järjestys'!BA382</f>
        <v>0</v>
      </c>
      <c r="AQ235" s="15">
        <f>'[1]Prv-järjestys'!BB382</f>
        <v>0</v>
      </c>
      <c r="AR235" s="15">
        <f>'[1]Prv-järjestys'!BC382</f>
        <v>0</v>
      </c>
      <c r="AS235" s="15">
        <f>'[1]Prv-järjestys'!BD382</f>
        <v>1471.7891503078642</v>
      </c>
      <c r="AT235" s="19">
        <f>'[1]Prv-järjestys'!BE382</f>
        <v>2543.7091503078645</v>
      </c>
      <c r="AU235" s="22">
        <f>'[1]Prv-järjestys'!BF382</f>
        <v>0.71392342136061315</v>
      </c>
      <c r="AV235" s="55">
        <f>'[1]Prv-järjestys'!BG382</f>
        <v>3563</v>
      </c>
      <c r="AW235" s="48" t="str">
        <f>'[1]Prv-järjestys'!A382</f>
        <v>000638</v>
      </c>
      <c r="AX235" s="49"/>
      <c r="AY235" s="47"/>
      <c r="AZ235" s="50" t="s">
        <v>202</v>
      </c>
      <c r="BA235" s="47" t="s">
        <v>203</v>
      </c>
      <c r="BB235" s="50" t="s">
        <v>227</v>
      </c>
      <c r="BC235" s="50" t="s">
        <v>228</v>
      </c>
      <c r="BD235" s="47">
        <v>1</v>
      </c>
      <c r="BE235" s="47">
        <v>1</v>
      </c>
    </row>
    <row r="236" spans="1:57" x14ac:dyDescent="0.25">
      <c r="A236" s="47" t="str">
        <f>'[1]Prv-järjestys'!B18</f>
        <v>Orimattila</v>
      </c>
      <c r="B236" s="16">
        <f>'[1]Prv-järjestys'!K18</f>
        <v>4709.6900000000005</v>
      </c>
      <c r="C236" s="17">
        <f>'[1]Prv-järjestys'!L18</f>
        <v>3415</v>
      </c>
      <c r="D236" s="16">
        <f>'[1]Prv-järjestys'!M18</f>
        <v>0</v>
      </c>
      <c r="E236" s="16">
        <f>'[1]Prv-järjestys'!N18</f>
        <v>1350</v>
      </c>
      <c r="F236" s="15">
        <f>'[1]Prv-järjestys'!O18</f>
        <v>2711.5</v>
      </c>
      <c r="G236" s="18">
        <f>'[1]Prv-järjestys'!P18</f>
        <v>1015</v>
      </c>
      <c r="H236" s="16">
        <f>'[1]Prv-järjestys'!Q18</f>
        <v>1925</v>
      </c>
      <c r="I236" s="15">
        <f>'[1]Prv-järjestys'!R18</f>
        <v>11950.5</v>
      </c>
      <c r="J236" s="19">
        <f>'[1]Prv-järjestys'!S18</f>
        <v>27076.690000000002</v>
      </c>
      <c r="K236" s="16">
        <f>'[1]Prv-järjestys'!T18</f>
        <v>19694.209999999995</v>
      </c>
      <c r="L236" s="17">
        <f>'[1]Prv-järjestys'!U18</f>
        <v>6313.31</v>
      </c>
      <c r="M236" s="16">
        <f>'[1]Prv-järjestys'!V18</f>
        <v>0</v>
      </c>
      <c r="N236" s="17">
        <f>'[1]Prv-järjestys'!W18</f>
        <v>551.17999999999995</v>
      </c>
      <c r="O236" s="15">
        <f>'[1]Prv-järjestys'!X18</f>
        <v>2243.8000000000002</v>
      </c>
      <c r="P236" s="20">
        <f>'[1]Prv-järjestys'!Y18</f>
        <v>1362.1</v>
      </c>
      <c r="Q236" s="16">
        <f>'[1]Prv-järjestys'!Z18</f>
        <v>1049.5899999999999</v>
      </c>
      <c r="R236" s="15">
        <f>'[1]Prv-järjestys'!AA18</f>
        <v>10007.810872881866</v>
      </c>
      <c r="S236" s="19">
        <f>'[1]Prv-järjestys'!AB18</f>
        <v>41222.000872881865</v>
      </c>
      <c r="T236" s="16">
        <f>'[1]Prv-järjestys'!AE18</f>
        <v>30480</v>
      </c>
      <c r="U236" s="17">
        <f>'[1]Prv-järjestys'!AF18</f>
        <v>11500</v>
      </c>
      <c r="V236" s="16">
        <f>'[1]Prv-järjestys'!AG18</f>
        <v>0</v>
      </c>
      <c r="W236" s="17">
        <f>'[1]Prv-järjestys'!AH18</f>
        <v>2700</v>
      </c>
      <c r="X236" s="15">
        <f>'[1]Prv-järjestys'!AI18</f>
        <v>7735.89</v>
      </c>
      <c r="Y236" s="21">
        <f>'[1]Prv-järjestys'!AJ18</f>
        <v>1000</v>
      </c>
      <c r="Z236" s="16">
        <f>'[1]Prv-järjestys'!AK18</f>
        <v>2500</v>
      </c>
      <c r="AA236" s="15">
        <f>'[1]Prv-järjestys'!AL18</f>
        <v>5000</v>
      </c>
      <c r="AB236" s="19">
        <f>'[1]Prv-järjestys'!AM18</f>
        <v>60915.89</v>
      </c>
      <c r="AC236" s="16">
        <f>'[1]Prv-järjestys'!AN18</f>
        <v>0</v>
      </c>
      <c r="AD236" s="16">
        <f>'[1]Prv-järjestys'!AO18</f>
        <v>0</v>
      </c>
      <c r="AE236" s="16">
        <f>'[1]Prv-järjestys'!AP18</f>
        <v>0</v>
      </c>
      <c r="AF236" s="17">
        <f>'[1]Prv-järjestys'!AQ18</f>
        <v>0</v>
      </c>
      <c r="AG236" s="15">
        <f>'[1]Prv-järjestys'!AR18</f>
        <v>0</v>
      </c>
      <c r="AH236" s="16">
        <f>'[1]Prv-järjestys'!AS18</f>
        <v>0</v>
      </c>
      <c r="AI236" s="16">
        <f>'[1]Prv-järjestys'!AT18</f>
        <v>0</v>
      </c>
      <c r="AJ236" s="15">
        <f>'[1]Prv-järjestys'!AU18</f>
        <v>0</v>
      </c>
      <c r="AK236" s="19">
        <f>'[1]Prv-järjestys'!AV18</f>
        <v>0</v>
      </c>
      <c r="AL236" s="15">
        <f>'[1]Prv-järjestys'!AW18</f>
        <v>54883.899999999994</v>
      </c>
      <c r="AM236" s="15">
        <f>'[1]Prv-järjestys'!AX18</f>
        <v>21228.31</v>
      </c>
      <c r="AN236" s="15">
        <f>'[1]Prv-järjestys'!AY18</f>
        <v>0</v>
      </c>
      <c r="AO236" s="15">
        <f>'[1]Prv-järjestys'!AZ18</f>
        <v>4601.18</v>
      </c>
      <c r="AP236" s="15">
        <f>'[1]Prv-järjestys'!BA18</f>
        <v>12691.19</v>
      </c>
      <c r="AQ236" s="15">
        <f>'[1]Prv-järjestys'!BB18</f>
        <v>3377.1</v>
      </c>
      <c r="AR236" s="15">
        <f>'[1]Prv-järjestys'!BC18</f>
        <v>5474.59</v>
      </c>
      <c r="AS236" s="15">
        <f>'[1]Prv-järjestys'!BD18</f>
        <v>26958.310872881866</v>
      </c>
      <c r="AT236" s="19">
        <f>'[1]Prv-järjestys'!BE18</f>
        <v>129214.58087288185</v>
      </c>
      <c r="AU236" s="22">
        <f>'[1]Prv-järjestys'!BF18</f>
        <v>42.602895111401864</v>
      </c>
      <c r="AV236" s="55">
        <f>'[1]Prv-järjestys'!BG18</f>
        <v>3033</v>
      </c>
      <c r="AW236" s="48" t="str">
        <f>'[1]Prv-järjestys'!A18</f>
        <v>000022</v>
      </c>
      <c r="AX236" s="49"/>
      <c r="AY236" s="47"/>
      <c r="AZ236" s="50" t="s">
        <v>80</v>
      </c>
      <c r="BA236" s="47" t="s">
        <v>81</v>
      </c>
      <c r="BB236" s="50" t="s">
        <v>82</v>
      </c>
      <c r="BC236" s="50" t="s">
        <v>83</v>
      </c>
      <c r="BD236" s="47">
        <v>1</v>
      </c>
      <c r="BE236" s="47">
        <v>1</v>
      </c>
    </row>
    <row r="237" spans="1:57" x14ac:dyDescent="0.25">
      <c r="A237" s="47" t="str">
        <f>'[1]Prv-järjestys'!B47</f>
        <v>Oripää</v>
      </c>
      <c r="B237" s="16">
        <f>'[1]Prv-järjestys'!K47</f>
        <v>1948.7</v>
      </c>
      <c r="C237" s="17">
        <f>'[1]Prv-järjestys'!L47</f>
        <v>456</v>
      </c>
      <c r="D237" s="16">
        <f>'[1]Prv-järjestys'!M47</f>
        <v>0</v>
      </c>
      <c r="E237" s="16">
        <f>'[1]Prv-järjestys'!N47</f>
        <v>50</v>
      </c>
      <c r="F237" s="15">
        <f>'[1]Prv-järjestys'!O47</f>
        <v>70</v>
      </c>
      <c r="G237" s="18">
        <f>'[1]Prv-järjestys'!P47</f>
        <v>0</v>
      </c>
      <c r="H237" s="16">
        <f>'[1]Prv-järjestys'!Q47</f>
        <v>0</v>
      </c>
      <c r="I237" s="15">
        <f>'[1]Prv-järjestys'!R47</f>
        <v>1754.6</v>
      </c>
      <c r="J237" s="19">
        <f>'[1]Prv-järjestys'!S47</f>
        <v>4279.2999999999993</v>
      </c>
      <c r="K237" s="16">
        <f>'[1]Prv-järjestys'!T47</f>
        <v>818.62</v>
      </c>
      <c r="L237" s="17">
        <f>'[1]Prv-järjestys'!U47</f>
        <v>35.6</v>
      </c>
      <c r="M237" s="16">
        <f>'[1]Prv-järjestys'!V47</f>
        <v>0</v>
      </c>
      <c r="N237" s="17">
        <f>'[1]Prv-järjestys'!W47</f>
        <v>31</v>
      </c>
      <c r="O237" s="15">
        <f>'[1]Prv-järjestys'!X47</f>
        <v>29.6</v>
      </c>
      <c r="P237" s="20">
        <f>'[1]Prv-järjestys'!Y47</f>
        <v>144.75</v>
      </c>
      <c r="Q237" s="16">
        <f>'[1]Prv-järjestys'!Z47</f>
        <v>177.95</v>
      </c>
      <c r="R237" s="15">
        <f>'[1]Prv-järjestys'!AA47</f>
        <v>800.87832837682549</v>
      </c>
      <c r="S237" s="19">
        <f>'[1]Prv-järjestys'!AB47</f>
        <v>2038.3983283768257</v>
      </c>
      <c r="T237" s="16">
        <f>'[1]Prv-järjestys'!AE47</f>
        <v>0</v>
      </c>
      <c r="U237" s="17">
        <f>'[1]Prv-järjestys'!AF47</f>
        <v>0</v>
      </c>
      <c r="V237" s="16">
        <f>'[1]Prv-järjestys'!AG47</f>
        <v>0</v>
      </c>
      <c r="W237" s="17">
        <f>'[1]Prv-järjestys'!AH47</f>
        <v>0</v>
      </c>
      <c r="X237" s="15">
        <f>'[1]Prv-järjestys'!AI47</f>
        <v>0</v>
      </c>
      <c r="Y237" s="21">
        <f>'[1]Prv-järjestys'!AJ47</f>
        <v>0</v>
      </c>
      <c r="Z237" s="16">
        <f>'[1]Prv-järjestys'!AK47</f>
        <v>0</v>
      </c>
      <c r="AA237" s="15">
        <f>'[1]Prv-järjestys'!AL47</f>
        <v>0</v>
      </c>
      <c r="AB237" s="19">
        <f>'[1]Prv-järjestys'!AM47</f>
        <v>0</v>
      </c>
      <c r="AC237" s="16">
        <f>'[1]Prv-järjestys'!AN47</f>
        <v>0</v>
      </c>
      <c r="AD237" s="16">
        <f>'[1]Prv-järjestys'!AO47</f>
        <v>0</v>
      </c>
      <c r="AE237" s="16">
        <f>'[1]Prv-järjestys'!AP47</f>
        <v>0</v>
      </c>
      <c r="AF237" s="17">
        <f>'[1]Prv-järjestys'!AQ47</f>
        <v>0</v>
      </c>
      <c r="AG237" s="15">
        <f>'[1]Prv-järjestys'!AR47</f>
        <v>0</v>
      </c>
      <c r="AH237" s="16">
        <f>'[1]Prv-järjestys'!AS47</f>
        <v>0</v>
      </c>
      <c r="AI237" s="16">
        <f>'[1]Prv-järjestys'!AT47</f>
        <v>0</v>
      </c>
      <c r="AJ237" s="15">
        <f>'[1]Prv-järjestys'!AU47</f>
        <v>0</v>
      </c>
      <c r="AK237" s="19">
        <f>'[1]Prv-järjestys'!AV47</f>
        <v>0</v>
      </c>
      <c r="AL237" s="15">
        <f>'[1]Prv-järjestys'!AW47</f>
        <v>2767.32</v>
      </c>
      <c r="AM237" s="15">
        <f>'[1]Prv-järjestys'!AX47</f>
        <v>491.6</v>
      </c>
      <c r="AN237" s="15">
        <f>'[1]Prv-järjestys'!AY47</f>
        <v>0</v>
      </c>
      <c r="AO237" s="15">
        <f>'[1]Prv-järjestys'!AZ47</f>
        <v>81</v>
      </c>
      <c r="AP237" s="15">
        <f>'[1]Prv-järjestys'!BA47</f>
        <v>99.6</v>
      </c>
      <c r="AQ237" s="15">
        <f>'[1]Prv-järjestys'!BB47</f>
        <v>144.75</v>
      </c>
      <c r="AR237" s="15">
        <f>'[1]Prv-järjestys'!BC47</f>
        <v>177.95</v>
      </c>
      <c r="AS237" s="15">
        <f>'[1]Prv-järjestys'!BD47</f>
        <v>2555.4783283768256</v>
      </c>
      <c r="AT237" s="19">
        <f>'[1]Prv-järjestys'!BE47</f>
        <v>6317.6983283768259</v>
      </c>
      <c r="AU237" s="22">
        <f>'[1]Prv-järjestys'!BF47</f>
        <v>5.4793567462071344</v>
      </c>
      <c r="AV237" s="55">
        <f>'[1]Prv-järjestys'!BG47</f>
        <v>1153</v>
      </c>
      <c r="AW237" s="48" t="str">
        <f>'[1]Prv-järjestys'!A47</f>
        <v>000085</v>
      </c>
      <c r="AX237" s="49"/>
      <c r="AY237" s="47"/>
      <c r="AZ237" s="50" t="s">
        <v>85</v>
      </c>
      <c r="BA237" s="47" t="s">
        <v>86</v>
      </c>
      <c r="BB237" s="50" t="s">
        <v>93</v>
      </c>
      <c r="BC237" s="50" t="s">
        <v>94</v>
      </c>
      <c r="BD237" s="47">
        <v>2</v>
      </c>
      <c r="BE237" s="47">
        <v>1</v>
      </c>
    </row>
    <row r="238" spans="1:57" x14ac:dyDescent="0.25">
      <c r="A238" s="47" t="str">
        <f>'[1]Prv-järjestys'!B101</f>
        <v>Orivesi</v>
      </c>
      <c r="B238" s="16">
        <f>'[1]Prv-järjestys'!K101</f>
        <v>11230.819999999998</v>
      </c>
      <c r="C238" s="17">
        <f>'[1]Prv-järjestys'!L101</f>
        <v>200</v>
      </c>
      <c r="D238" s="16">
        <f>'[1]Prv-järjestys'!M101</f>
        <v>0</v>
      </c>
      <c r="E238" s="16">
        <f>'[1]Prv-järjestys'!N101</f>
        <v>2725</v>
      </c>
      <c r="F238" s="15">
        <f>'[1]Prv-järjestys'!O101</f>
        <v>1311.1</v>
      </c>
      <c r="G238" s="18">
        <f>'[1]Prv-järjestys'!P101</f>
        <v>5447.1</v>
      </c>
      <c r="H238" s="16">
        <f>'[1]Prv-järjestys'!Q101</f>
        <v>1846</v>
      </c>
      <c r="I238" s="15">
        <f>'[1]Prv-järjestys'!R101</f>
        <v>16269.64</v>
      </c>
      <c r="J238" s="19">
        <f>'[1]Prv-järjestys'!S101</f>
        <v>39029.659999999996</v>
      </c>
      <c r="K238" s="16">
        <f>'[1]Prv-järjestys'!T101</f>
        <v>11427.909999999998</v>
      </c>
      <c r="L238" s="17">
        <f>'[1]Prv-järjestys'!U101</f>
        <v>312.55</v>
      </c>
      <c r="M238" s="16">
        <f>'[1]Prv-järjestys'!V101</f>
        <v>0</v>
      </c>
      <c r="N238" s="17">
        <f>'[1]Prv-järjestys'!W101</f>
        <v>361.15</v>
      </c>
      <c r="O238" s="15">
        <f>'[1]Prv-järjestys'!X101</f>
        <v>2862.98</v>
      </c>
      <c r="P238" s="20">
        <f>'[1]Prv-järjestys'!Y101</f>
        <v>6277.68</v>
      </c>
      <c r="Q238" s="16">
        <f>'[1]Prv-järjestys'!Z101</f>
        <v>3247.54</v>
      </c>
      <c r="R238" s="15">
        <f>'[1]Prv-järjestys'!AA101</f>
        <v>9097.352411205633</v>
      </c>
      <c r="S238" s="19">
        <f>'[1]Prv-järjestys'!AB101</f>
        <v>33587.162411205631</v>
      </c>
      <c r="T238" s="16">
        <f>'[1]Prv-järjestys'!AE101</f>
        <v>14400</v>
      </c>
      <c r="U238" s="17">
        <f>'[1]Prv-järjestys'!AF101</f>
        <v>0</v>
      </c>
      <c r="V238" s="16">
        <f>'[1]Prv-järjestys'!AG101</f>
        <v>0</v>
      </c>
      <c r="W238" s="17">
        <f>'[1]Prv-järjestys'!AH101</f>
        <v>2200</v>
      </c>
      <c r="X238" s="15">
        <f>'[1]Prv-järjestys'!AI101</f>
        <v>5000</v>
      </c>
      <c r="Y238" s="21">
        <f>'[1]Prv-järjestys'!AJ101</f>
        <v>9200</v>
      </c>
      <c r="Z238" s="16">
        <f>'[1]Prv-järjestys'!AK101</f>
        <v>5600</v>
      </c>
      <c r="AA238" s="15">
        <f>'[1]Prv-järjestys'!AL101</f>
        <v>2600</v>
      </c>
      <c r="AB238" s="19">
        <f>'[1]Prv-järjestys'!AM101</f>
        <v>39000</v>
      </c>
      <c r="AC238" s="16">
        <f>'[1]Prv-järjestys'!AN101</f>
        <v>0</v>
      </c>
      <c r="AD238" s="16">
        <f>'[1]Prv-järjestys'!AO101</f>
        <v>0</v>
      </c>
      <c r="AE238" s="16">
        <f>'[1]Prv-järjestys'!AP101</f>
        <v>0</v>
      </c>
      <c r="AF238" s="17">
        <f>'[1]Prv-järjestys'!AQ101</f>
        <v>0</v>
      </c>
      <c r="AG238" s="15">
        <f>'[1]Prv-järjestys'!AR101</f>
        <v>0</v>
      </c>
      <c r="AH238" s="16">
        <f>'[1]Prv-järjestys'!AS101</f>
        <v>0</v>
      </c>
      <c r="AI238" s="16">
        <f>'[1]Prv-järjestys'!AT101</f>
        <v>0</v>
      </c>
      <c r="AJ238" s="15">
        <f>'[1]Prv-järjestys'!AU101</f>
        <v>0</v>
      </c>
      <c r="AK238" s="19">
        <f>'[1]Prv-järjestys'!AV101</f>
        <v>0</v>
      </c>
      <c r="AL238" s="15">
        <f>'[1]Prv-järjestys'!AW101</f>
        <v>37058.729999999996</v>
      </c>
      <c r="AM238" s="15">
        <f>'[1]Prv-järjestys'!AX101</f>
        <v>512.54999999999995</v>
      </c>
      <c r="AN238" s="15">
        <f>'[1]Prv-järjestys'!AY101</f>
        <v>0</v>
      </c>
      <c r="AO238" s="15">
        <f>'[1]Prv-järjestys'!AZ101</f>
        <v>5286.15</v>
      </c>
      <c r="AP238" s="15">
        <f>'[1]Prv-järjestys'!BA101</f>
        <v>9174.08</v>
      </c>
      <c r="AQ238" s="15">
        <f>'[1]Prv-järjestys'!BB101</f>
        <v>20924.78</v>
      </c>
      <c r="AR238" s="15">
        <f>'[1]Prv-järjestys'!BC101</f>
        <v>10693.54</v>
      </c>
      <c r="AS238" s="15">
        <f>'[1]Prv-järjestys'!BD101</f>
        <v>27966.992411205632</v>
      </c>
      <c r="AT238" s="19">
        <f>'[1]Prv-järjestys'!BE101</f>
        <v>111616.82241120565</v>
      </c>
      <c r="AU238" s="22">
        <f>'[1]Prv-järjestys'!BF101</f>
        <v>6.3526933643258765</v>
      </c>
      <c r="AV238" s="55">
        <f>'[1]Prv-järjestys'!BG101</f>
        <v>17570</v>
      </c>
      <c r="AW238" s="48" t="str">
        <f>'[1]Prv-järjestys'!A101</f>
        <v>000171</v>
      </c>
      <c r="AX238" s="49"/>
      <c r="AY238" s="47"/>
      <c r="AZ238" s="50" t="s">
        <v>80</v>
      </c>
      <c r="BA238" s="47" t="s">
        <v>81</v>
      </c>
      <c r="BB238" s="50" t="s">
        <v>115</v>
      </c>
      <c r="BC238" s="50" t="s">
        <v>116</v>
      </c>
      <c r="BD238" s="47">
        <v>1</v>
      </c>
      <c r="BE238" s="47">
        <v>1</v>
      </c>
    </row>
    <row r="239" spans="1:57" x14ac:dyDescent="0.25">
      <c r="A239" s="47" t="str">
        <f>'[1]Prv-järjestys'!B144</f>
        <v>Oulainen</v>
      </c>
      <c r="B239" s="16">
        <f>'[1]Prv-järjestys'!K144</f>
        <v>3087.2500000000005</v>
      </c>
      <c r="C239" s="17">
        <f>'[1]Prv-järjestys'!L144</f>
        <v>2031.55</v>
      </c>
      <c r="D239" s="16">
        <f>'[1]Prv-järjestys'!M144</f>
        <v>0</v>
      </c>
      <c r="E239" s="16">
        <f>'[1]Prv-järjestys'!N144</f>
        <v>223.9</v>
      </c>
      <c r="F239" s="15">
        <f>'[1]Prv-järjestys'!O144</f>
        <v>310</v>
      </c>
      <c r="G239" s="18">
        <f>'[1]Prv-järjestys'!P144</f>
        <v>41600</v>
      </c>
      <c r="H239" s="16">
        <f>'[1]Prv-järjestys'!Q144</f>
        <v>1700</v>
      </c>
      <c r="I239" s="15">
        <f>'[1]Prv-järjestys'!R144</f>
        <v>3670</v>
      </c>
      <c r="J239" s="19">
        <f>'[1]Prv-järjestys'!S144</f>
        <v>52622.7</v>
      </c>
      <c r="K239" s="16">
        <f>'[1]Prv-järjestys'!T144</f>
        <v>6729.69</v>
      </c>
      <c r="L239" s="17">
        <f>'[1]Prv-järjestys'!U144</f>
        <v>10322.39</v>
      </c>
      <c r="M239" s="16">
        <f>'[1]Prv-järjestys'!V144</f>
        <v>0</v>
      </c>
      <c r="N239" s="17">
        <f>'[1]Prv-järjestys'!W144</f>
        <v>3568.38</v>
      </c>
      <c r="O239" s="15">
        <f>'[1]Prv-järjestys'!X144</f>
        <v>242.1</v>
      </c>
      <c r="P239" s="20">
        <f>'[1]Prv-järjestys'!Y144</f>
        <v>597.9</v>
      </c>
      <c r="Q239" s="16">
        <f>'[1]Prv-järjestys'!Z144</f>
        <v>3649.74</v>
      </c>
      <c r="R239" s="15">
        <f>'[1]Prv-järjestys'!AA144</f>
        <v>4563.105254644106</v>
      </c>
      <c r="S239" s="19">
        <f>'[1]Prv-järjestys'!AB144</f>
        <v>29673.305254644103</v>
      </c>
      <c r="T239" s="16">
        <f>'[1]Prv-järjestys'!AE144</f>
        <v>2650</v>
      </c>
      <c r="U239" s="17">
        <f>'[1]Prv-järjestys'!AF144</f>
        <v>10000</v>
      </c>
      <c r="V239" s="16">
        <f>'[1]Prv-järjestys'!AG144</f>
        <v>0</v>
      </c>
      <c r="W239" s="17">
        <f>'[1]Prv-järjestys'!AH144</f>
        <v>1800</v>
      </c>
      <c r="X239" s="15">
        <f>'[1]Prv-järjestys'!AI144</f>
        <v>0</v>
      </c>
      <c r="Y239" s="21">
        <f>'[1]Prv-järjestys'!AJ144</f>
        <v>0</v>
      </c>
      <c r="Z239" s="16">
        <f>'[1]Prv-järjestys'!AK144</f>
        <v>7640</v>
      </c>
      <c r="AA239" s="15">
        <f>'[1]Prv-järjestys'!AL144</f>
        <v>5000</v>
      </c>
      <c r="AB239" s="19">
        <f>'[1]Prv-järjestys'!AM144</f>
        <v>27090</v>
      </c>
      <c r="AC239" s="16">
        <f>'[1]Prv-järjestys'!AN144</f>
        <v>0</v>
      </c>
      <c r="AD239" s="16">
        <f>'[1]Prv-järjestys'!AO144</f>
        <v>0</v>
      </c>
      <c r="AE239" s="16">
        <f>'[1]Prv-järjestys'!AP144</f>
        <v>0</v>
      </c>
      <c r="AF239" s="17">
        <f>'[1]Prv-järjestys'!AQ144</f>
        <v>0</v>
      </c>
      <c r="AG239" s="15">
        <f>'[1]Prv-järjestys'!AR144</f>
        <v>0</v>
      </c>
      <c r="AH239" s="16">
        <f>'[1]Prv-järjestys'!AS144</f>
        <v>0</v>
      </c>
      <c r="AI239" s="16">
        <f>'[1]Prv-järjestys'!AT144</f>
        <v>0</v>
      </c>
      <c r="AJ239" s="15">
        <f>'[1]Prv-järjestys'!AU144</f>
        <v>0</v>
      </c>
      <c r="AK239" s="19">
        <f>'[1]Prv-järjestys'!AV144</f>
        <v>0</v>
      </c>
      <c r="AL239" s="15">
        <f>'[1]Prv-järjestys'!AW144</f>
        <v>12466.94</v>
      </c>
      <c r="AM239" s="15">
        <f>'[1]Prv-järjestys'!AX144</f>
        <v>22353.94</v>
      </c>
      <c r="AN239" s="15">
        <f>'[1]Prv-järjestys'!AY144</f>
        <v>0</v>
      </c>
      <c r="AO239" s="15">
        <f>'[1]Prv-järjestys'!AZ144</f>
        <v>5592.2800000000007</v>
      </c>
      <c r="AP239" s="15">
        <f>'[1]Prv-järjestys'!BA144</f>
        <v>552.1</v>
      </c>
      <c r="AQ239" s="15">
        <f>'[1]Prv-järjestys'!BB144</f>
        <v>42197.9</v>
      </c>
      <c r="AR239" s="15">
        <f>'[1]Prv-järjestys'!BC144</f>
        <v>12989.74</v>
      </c>
      <c r="AS239" s="15">
        <f>'[1]Prv-järjestys'!BD144</f>
        <v>13233.105254644106</v>
      </c>
      <c r="AT239" s="19">
        <f>'[1]Prv-järjestys'!BE144</f>
        <v>109386.00525464411</v>
      </c>
      <c r="AU239" s="22">
        <f>'[1]Prv-järjestys'!BF144</f>
        <v>7.6434913880682069</v>
      </c>
      <c r="AV239" s="55">
        <f>'[1]Prv-järjestys'!BG144</f>
        <v>14311</v>
      </c>
      <c r="AW239" s="48" t="str">
        <f>'[1]Prv-järjestys'!A144</f>
        <v>000238</v>
      </c>
      <c r="AX239" s="49"/>
      <c r="AY239" s="47"/>
      <c r="AZ239" s="50" t="s">
        <v>121</v>
      </c>
      <c r="BA239" s="47" t="s">
        <v>122</v>
      </c>
      <c r="BB239" s="50" t="s">
        <v>123</v>
      </c>
      <c r="BC239" s="50" t="s">
        <v>124</v>
      </c>
      <c r="BD239" s="47">
        <v>1</v>
      </c>
      <c r="BE239" s="47">
        <v>1</v>
      </c>
    </row>
    <row r="240" spans="1:57" x14ac:dyDescent="0.25">
      <c r="A240" s="47" t="str">
        <f>'[1]Prv-järjestys'!B361</f>
        <v>Oulujoki</v>
      </c>
      <c r="B240" s="16">
        <f>'[1]Prv-järjestys'!K361</f>
        <v>11590.82</v>
      </c>
      <c r="C240" s="17">
        <f>'[1]Prv-järjestys'!L361</f>
        <v>440</v>
      </c>
      <c r="D240" s="16">
        <f>'[1]Prv-järjestys'!M361</f>
        <v>0</v>
      </c>
      <c r="E240" s="16">
        <f>'[1]Prv-järjestys'!N361</f>
        <v>1278.92</v>
      </c>
      <c r="F240" s="15">
        <f>'[1]Prv-järjestys'!O361</f>
        <v>150</v>
      </c>
      <c r="G240" s="18">
        <f>'[1]Prv-järjestys'!P361</f>
        <v>1470</v>
      </c>
      <c r="H240" s="16">
        <f>'[1]Prv-järjestys'!Q361</f>
        <v>1730</v>
      </c>
      <c r="I240" s="15">
        <f>'[1]Prv-järjestys'!R361</f>
        <v>29828</v>
      </c>
      <c r="J240" s="19">
        <f>'[1]Prv-järjestys'!S361</f>
        <v>46487.74</v>
      </c>
      <c r="K240" s="16">
        <f>'[1]Prv-järjestys'!T361</f>
        <v>13263.779999999995</v>
      </c>
      <c r="L240" s="17">
        <f>'[1]Prv-järjestys'!U361</f>
        <v>1495.86</v>
      </c>
      <c r="M240" s="16">
        <f>'[1]Prv-järjestys'!V361</f>
        <v>0</v>
      </c>
      <c r="N240" s="17">
        <f>'[1]Prv-järjestys'!W361</f>
        <v>676.36</v>
      </c>
      <c r="O240" s="15">
        <f>'[1]Prv-järjestys'!X361</f>
        <v>613.61</v>
      </c>
      <c r="P240" s="20">
        <f>'[1]Prv-järjestys'!Y361</f>
        <v>629.6</v>
      </c>
      <c r="Q240" s="16">
        <f>'[1]Prv-järjestys'!Z361</f>
        <v>318.61</v>
      </c>
      <c r="R240" s="15">
        <f>'[1]Prv-järjestys'!AA361</f>
        <v>8904.8889203677863</v>
      </c>
      <c r="S240" s="19">
        <f>'[1]Prv-järjestys'!AB361</f>
        <v>25902.708920367782</v>
      </c>
      <c r="T240" s="16">
        <f>'[1]Prv-järjestys'!AE361</f>
        <v>31133.15</v>
      </c>
      <c r="U240" s="17">
        <f>'[1]Prv-järjestys'!AF361</f>
        <v>3971.96</v>
      </c>
      <c r="V240" s="16">
        <f>'[1]Prv-järjestys'!AG361</f>
        <v>0</v>
      </c>
      <c r="W240" s="17">
        <f>'[1]Prv-järjestys'!AH361</f>
        <v>2057.5700000000002</v>
      </c>
      <c r="X240" s="15">
        <f>'[1]Prv-järjestys'!AI361</f>
        <v>3312.7788773120974</v>
      </c>
      <c r="Y240" s="21">
        <f>'[1]Prv-järjestys'!AJ361</f>
        <v>3291</v>
      </c>
      <c r="Z240" s="16">
        <f>'[1]Prv-järjestys'!AK361</f>
        <v>4877.83</v>
      </c>
      <c r="AA240" s="15">
        <f>'[1]Prv-järjestys'!AL361</f>
        <v>31765.03999999999</v>
      </c>
      <c r="AB240" s="19">
        <f>'[1]Prv-järjestys'!AM361</f>
        <v>80409.328877312088</v>
      </c>
      <c r="AC240" s="16">
        <f>'[1]Prv-järjestys'!AN361</f>
        <v>0</v>
      </c>
      <c r="AD240" s="16">
        <f>'[1]Prv-järjestys'!AO361</f>
        <v>0</v>
      </c>
      <c r="AE240" s="16">
        <f>'[1]Prv-järjestys'!AP361</f>
        <v>0</v>
      </c>
      <c r="AF240" s="17">
        <f>'[1]Prv-järjestys'!AQ361</f>
        <v>0</v>
      </c>
      <c r="AG240" s="15">
        <f>'[1]Prv-järjestys'!AR361</f>
        <v>17604.14</v>
      </c>
      <c r="AH240" s="16">
        <f>'[1]Prv-järjestys'!AS361</f>
        <v>0</v>
      </c>
      <c r="AI240" s="16">
        <f>'[1]Prv-järjestys'!AT361</f>
        <v>0</v>
      </c>
      <c r="AJ240" s="15">
        <f>'[1]Prv-järjestys'!AU361</f>
        <v>0</v>
      </c>
      <c r="AK240" s="19">
        <f>'[1]Prv-järjestys'!AV361</f>
        <v>17604.14</v>
      </c>
      <c r="AL240" s="15">
        <f>'[1]Prv-järjestys'!AW361</f>
        <v>55987.75</v>
      </c>
      <c r="AM240" s="15">
        <f>'[1]Prv-järjestys'!AX361</f>
        <v>5907.82</v>
      </c>
      <c r="AN240" s="15">
        <f>'[1]Prv-järjestys'!AY361</f>
        <v>0</v>
      </c>
      <c r="AO240" s="15">
        <f>'[1]Prv-järjestys'!AZ361</f>
        <v>4012.8500000000004</v>
      </c>
      <c r="AP240" s="15">
        <f>'[1]Prv-järjestys'!BA361</f>
        <v>21680.528877312096</v>
      </c>
      <c r="AQ240" s="15">
        <f>'[1]Prv-järjestys'!BB361</f>
        <v>5390.6</v>
      </c>
      <c r="AR240" s="15">
        <f>'[1]Prv-järjestys'!BC361</f>
        <v>6926.4400000000005</v>
      </c>
      <c r="AS240" s="15">
        <f>'[1]Prv-järjestys'!BD361</f>
        <v>70497.928920367776</v>
      </c>
      <c r="AT240" s="19">
        <f>'[1]Prv-järjestys'!BE361</f>
        <v>170403.9177976799</v>
      </c>
      <c r="AU240" s="22">
        <f>'[1]Prv-järjestys'!BF361</f>
        <v>26.443810955567955</v>
      </c>
      <c r="AV240" s="55">
        <f>'[1]Prv-järjestys'!BG361</f>
        <v>6444</v>
      </c>
      <c r="AW240" s="48" t="str">
        <f>'[1]Prv-järjestys'!A361</f>
        <v>000603</v>
      </c>
      <c r="AX240" s="49" t="s">
        <v>131</v>
      </c>
      <c r="AY240" s="47" t="s">
        <v>263</v>
      </c>
      <c r="AZ240" s="50" t="s">
        <v>121</v>
      </c>
      <c r="BA240" s="47" t="s">
        <v>122</v>
      </c>
      <c r="BB240" s="50" t="s">
        <v>132</v>
      </c>
      <c r="BC240" s="50" t="s">
        <v>133</v>
      </c>
      <c r="BD240" s="47">
        <v>1</v>
      </c>
      <c r="BE240" s="47">
        <v>2</v>
      </c>
    </row>
    <row r="241" spans="1:57" x14ac:dyDescent="0.25">
      <c r="A241" s="47" t="str">
        <f>'[1]Prv-järjestys'!B360</f>
        <v>Oulun tuomiok.srk.</v>
      </c>
      <c r="B241" s="16">
        <f>'[1]Prv-järjestys'!K360</f>
        <v>26910.84</v>
      </c>
      <c r="C241" s="17">
        <f>'[1]Prv-järjestys'!L360</f>
        <v>8204.43</v>
      </c>
      <c r="D241" s="16">
        <f>'[1]Prv-järjestys'!M360</f>
        <v>0</v>
      </c>
      <c r="E241" s="16">
        <f>'[1]Prv-järjestys'!N360</f>
        <v>3400.57</v>
      </c>
      <c r="F241" s="15">
        <f>'[1]Prv-järjestys'!O360</f>
        <v>9059.6</v>
      </c>
      <c r="G241" s="18">
        <f>'[1]Prv-järjestys'!P360</f>
        <v>2287</v>
      </c>
      <c r="H241" s="16">
        <f>'[1]Prv-järjestys'!Q360</f>
        <v>8266.6</v>
      </c>
      <c r="I241" s="15">
        <f>'[1]Prv-järjestys'!R360</f>
        <v>85198.989999999991</v>
      </c>
      <c r="J241" s="19">
        <f>'[1]Prv-järjestys'!S360</f>
        <v>143328.03</v>
      </c>
      <c r="K241" s="16">
        <f>'[1]Prv-järjestys'!T360</f>
        <v>21201.960000000003</v>
      </c>
      <c r="L241" s="17">
        <f>'[1]Prv-järjestys'!U360</f>
        <v>12431.17</v>
      </c>
      <c r="M241" s="16">
        <f>'[1]Prv-järjestys'!V360</f>
        <v>0</v>
      </c>
      <c r="N241" s="17">
        <f>'[1]Prv-järjestys'!W360</f>
        <v>387.88</v>
      </c>
      <c r="O241" s="15">
        <f>'[1]Prv-järjestys'!X360</f>
        <v>2098.9899999999998</v>
      </c>
      <c r="P241" s="20">
        <f>'[1]Prv-järjestys'!Y360</f>
        <v>277.51</v>
      </c>
      <c r="Q241" s="16">
        <f>'[1]Prv-järjestys'!Z360</f>
        <v>4803.2299999999996</v>
      </c>
      <c r="R241" s="15">
        <f>'[1]Prv-järjestys'!AA360</f>
        <v>6861.7061369238882</v>
      </c>
      <c r="S241" s="19">
        <f>'[1]Prv-järjestys'!AB360</f>
        <v>48062.446136923892</v>
      </c>
      <c r="T241" s="16">
        <f>'[1]Prv-järjestys'!AE360</f>
        <v>21522.21</v>
      </c>
      <c r="U241" s="17">
        <f>'[1]Prv-järjestys'!AF360</f>
        <v>2728.54</v>
      </c>
      <c r="V241" s="16">
        <f>'[1]Prv-järjestys'!AG360</f>
        <v>0</v>
      </c>
      <c r="W241" s="17">
        <f>'[1]Prv-järjestys'!AH360</f>
        <v>1600.19</v>
      </c>
      <c r="X241" s="15">
        <f>'[1]Prv-järjestys'!AI360</f>
        <v>2257.4583537399449</v>
      </c>
      <c r="Y241" s="21">
        <f>'[1]Prv-järjestys'!AJ360</f>
        <v>2261</v>
      </c>
      <c r="Z241" s="16">
        <f>'[1]Prv-järjestys'!AK360</f>
        <v>3337.46</v>
      </c>
      <c r="AA241" s="15">
        <f>'[1]Prv-järjestys'!AL360</f>
        <v>21381.91</v>
      </c>
      <c r="AB241" s="19">
        <f>'[1]Prv-järjestys'!AM360</f>
        <v>55088.768353739943</v>
      </c>
      <c r="AC241" s="16">
        <f>'[1]Prv-järjestys'!AN360</f>
        <v>0</v>
      </c>
      <c r="AD241" s="16">
        <f>'[1]Prv-järjestys'!AO360</f>
        <v>0</v>
      </c>
      <c r="AE241" s="16">
        <f>'[1]Prv-järjestys'!AP360</f>
        <v>0</v>
      </c>
      <c r="AF241" s="17">
        <f>'[1]Prv-järjestys'!AQ360</f>
        <v>0</v>
      </c>
      <c r="AG241" s="15">
        <f>'[1]Prv-järjestys'!AR360</f>
        <v>0</v>
      </c>
      <c r="AH241" s="16">
        <f>'[1]Prv-järjestys'!AS360</f>
        <v>0</v>
      </c>
      <c r="AI241" s="16">
        <f>'[1]Prv-järjestys'!AT360</f>
        <v>0</v>
      </c>
      <c r="AJ241" s="15">
        <f>'[1]Prv-järjestys'!AU360</f>
        <v>0</v>
      </c>
      <c r="AK241" s="19">
        <f>'[1]Prv-järjestys'!AV360</f>
        <v>0</v>
      </c>
      <c r="AL241" s="15">
        <f>'[1]Prv-järjestys'!AW360</f>
        <v>69635.010000000009</v>
      </c>
      <c r="AM241" s="15">
        <f>'[1]Prv-järjestys'!AX360</f>
        <v>23364.14</v>
      </c>
      <c r="AN241" s="15">
        <f>'[1]Prv-järjestys'!AY360</f>
        <v>0</v>
      </c>
      <c r="AO241" s="15">
        <f>'[1]Prv-järjestys'!AZ360</f>
        <v>5388.64</v>
      </c>
      <c r="AP241" s="15">
        <f>'[1]Prv-järjestys'!BA360</f>
        <v>13416.048353739945</v>
      </c>
      <c r="AQ241" s="15">
        <f>'[1]Prv-järjestys'!BB360</f>
        <v>4825.51</v>
      </c>
      <c r="AR241" s="15">
        <f>'[1]Prv-järjestys'!BC360</f>
        <v>16407.29</v>
      </c>
      <c r="AS241" s="15">
        <f>'[1]Prv-järjestys'!BD360</f>
        <v>113442.60613692389</v>
      </c>
      <c r="AT241" s="19">
        <f>'[1]Prv-järjestys'!BE360</f>
        <v>246479.24449066384</v>
      </c>
      <c r="AU241" s="22">
        <f>'[1]Prv-järjestys'!BF360</f>
        <v>13.69100952567149</v>
      </c>
      <c r="AV241" s="55">
        <f>'[1]Prv-järjestys'!BG360</f>
        <v>18003</v>
      </c>
      <c r="AW241" s="48" t="str">
        <f>'[1]Prv-järjestys'!A360</f>
        <v>000602</v>
      </c>
      <c r="AX241" s="49" t="s">
        <v>131</v>
      </c>
      <c r="AY241" s="47" t="s">
        <v>263</v>
      </c>
      <c r="AZ241" s="50" t="s">
        <v>121</v>
      </c>
      <c r="BA241" s="47" t="s">
        <v>122</v>
      </c>
      <c r="BB241" s="50" t="s">
        <v>132</v>
      </c>
      <c r="BC241" s="50" t="s">
        <v>133</v>
      </c>
      <c r="BD241" s="47">
        <v>1</v>
      </c>
      <c r="BE241" s="47">
        <v>2</v>
      </c>
    </row>
    <row r="242" spans="1:57" x14ac:dyDescent="0.25">
      <c r="A242" s="47" t="str">
        <f>'[1]Prv-järjestys'!B372</f>
        <v>Oulunkylä</v>
      </c>
      <c r="B242" s="16">
        <f>'[1]Prv-järjestys'!K372</f>
        <v>33952.779999999992</v>
      </c>
      <c r="C242" s="17">
        <f>'[1]Prv-järjestys'!L372</f>
        <v>2725</v>
      </c>
      <c r="D242" s="16">
        <f>'[1]Prv-järjestys'!M372</f>
        <v>0</v>
      </c>
      <c r="E242" s="16">
        <f>'[1]Prv-järjestys'!N372</f>
        <v>2005</v>
      </c>
      <c r="F242" s="15">
        <f>'[1]Prv-järjestys'!O372</f>
        <v>3706.5</v>
      </c>
      <c r="G242" s="18">
        <f>'[1]Prv-järjestys'!P372</f>
        <v>10335</v>
      </c>
      <c r="H242" s="16">
        <f>'[1]Prv-järjestys'!Q372</f>
        <v>4434</v>
      </c>
      <c r="I242" s="15">
        <f>'[1]Prv-järjestys'!R372</f>
        <v>87097.819999999992</v>
      </c>
      <c r="J242" s="19">
        <f>'[1]Prv-järjestys'!S372</f>
        <v>144256.09999999998</v>
      </c>
      <c r="K242" s="16">
        <f>'[1]Prv-järjestys'!T372</f>
        <v>11005.14</v>
      </c>
      <c r="L242" s="17">
        <f>'[1]Prv-järjestys'!U372</f>
        <v>512.55999999999995</v>
      </c>
      <c r="M242" s="16">
        <f>'[1]Prv-järjestys'!V372</f>
        <v>0</v>
      </c>
      <c r="N242" s="17">
        <f>'[1]Prv-järjestys'!W372</f>
        <v>6475.14</v>
      </c>
      <c r="O242" s="15">
        <f>'[1]Prv-järjestys'!X372</f>
        <v>1315.3</v>
      </c>
      <c r="P242" s="20">
        <f>'[1]Prv-järjestys'!Y372</f>
        <v>246.75</v>
      </c>
      <c r="Q242" s="16">
        <f>'[1]Prv-järjestys'!Z372</f>
        <v>408.23</v>
      </c>
      <c r="R242" s="15">
        <f>'[1]Prv-järjestys'!AA372</f>
        <v>20078.583385687765</v>
      </c>
      <c r="S242" s="19">
        <f>'[1]Prv-järjestys'!AB372</f>
        <v>40041.703385687768</v>
      </c>
      <c r="T242" s="16">
        <f>'[1]Prv-järjestys'!AE372</f>
        <v>103371.42</v>
      </c>
      <c r="U242" s="17">
        <f>'[1]Prv-järjestys'!AF372</f>
        <v>0</v>
      </c>
      <c r="V242" s="16">
        <f>'[1]Prv-järjestys'!AG372</f>
        <v>0</v>
      </c>
      <c r="W242" s="17">
        <f>'[1]Prv-järjestys'!AH372</f>
        <v>8381.6</v>
      </c>
      <c r="X242" s="15">
        <f>'[1]Prv-järjestys'!AI372</f>
        <v>0</v>
      </c>
      <c r="Y242" s="21">
        <f>'[1]Prv-järjestys'!AJ372</f>
        <v>0</v>
      </c>
      <c r="Z242" s="16">
        <f>'[1]Prv-järjestys'!AK372</f>
        <v>0</v>
      </c>
      <c r="AA242" s="15">
        <f>'[1]Prv-järjestys'!AL372</f>
        <v>32002.540000000005</v>
      </c>
      <c r="AB242" s="19">
        <f>'[1]Prv-järjestys'!AM372</f>
        <v>143755.56</v>
      </c>
      <c r="AC242" s="16">
        <f>'[1]Prv-järjestys'!AN372</f>
        <v>7021.31</v>
      </c>
      <c r="AD242" s="16">
        <f>'[1]Prv-järjestys'!AO372</f>
        <v>0</v>
      </c>
      <c r="AE242" s="16">
        <f>'[1]Prv-järjestys'!AP372</f>
        <v>0</v>
      </c>
      <c r="AF242" s="17">
        <f>'[1]Prv-järjestys'!AQ372</f>
        <v>0</v>
      </c>
      <c r="AG242" s="15">
        <f>'[1]Prv-järjestys'!AR372</f>
        <v>0</v>
      </c>
      <c r="AH242" s="16">
        <f>'[1]Prv-järjestys'!AS372</f>
        <v>0</v>
      </c>
      <c r="AI242" s="16">
        <f>'[1]Prv-järjestys'!AT372</f>
        <v>0</v>
      </c>
      <c r="AJ242" s="15">
        <f>'[1]Prv-järjestys'!AU372</f>
        <v>0</v>
      </c>
      <c r="AK242" s="19">
        <f>'[1]Prv-järjestys'!AV372</f>
        <v>7021.31</v>
      </c>
      <c r="AL242" s="15">
        <f>'[1]Prv-järjestys'!AW372</f>
        <v>155350.65</v>
      </c>
      <c r="AM242" s="15">
        <f>'[1]Prv-järjestys'!AX372</f>
        <v>3237.56</v>
      </c>
      <c r="AN242" s="15">
        <f>'[1]Prv-järjestys'!AY372</f>
        <v>0</v>
      </c>
      <c r="AO242" s="15">
        <f>'[1]Prv-järjestys'!AZ372</f>
        <v>16861.739999999998</v>
      </c>
      <c r="AP242" s="15">
        <f>'[1]Prv-järjestys'!BA372</f>
        <v>5021.8</v>
      </c>
      <c r="AQ242" s="15">
        <f>'[1]Prv-järjestys'!BB372</f>
        <v>10581.75</v>
      </c>
      <c r="AR242" s="15">
        <f>'[1]Prv-järjestys'!BC372</f>
        <v>4842.2299999999996</v>
      </c>
      <c r="AS242" s="15">
        <f>'[1]Prv-järjestys'!BD372</f>
        <v>139178.94338568777</v>
      </c>
      <c r="AT242" s="19">
        <f>'[1]Prv-järjestys'!BE372</f>
        <v>335074.67338568775</v>
      </c>
      <c r="AU242" s="22">
        <f>'[1]Prv-järjestys'!BF372</f>
        <v>22.431026468448771</v>
      </c>
      <c r="AV242" s="55">
        <f>'[1]Prv-järjestys'!BG372</f>
        <v>14938</v>
      </c>
      <c r="AW242" s="48" t="str">
        <f>'[1]Prv-järjestys'!A372</f>
        <v>000625</v>
      </c>
      <c r="AX242" s="49" t="s">
        <v>232</v>
      </c>
      <c r="AY242" s="47" t="s">
        <v>258</v>
      </c>
      <c r="AZ242" s="50" t="s">
        <v>55</v>
      </c>
      <c r="BA242" s="47" t="s">
        <v>56</v>
      </c>
      <c r="BB242" s="50" t="s">
        <v>239</v>
      </c>
      <c r="BC242" s="50" t="s">
        <v>240</v>
      </c>
      <c r="BD242" s="47">
        <v>1</v>
      </c>
      <c r="BE242" s="47">
        <v>2</v>
      </c>
    </row>
    <row r="243" spans="1:57" x14ac:dyDescent="0.25">
      <c r="A243" s="47" t="str">
        <f>'[1]Prv-järjestys'!B146</f>
        <v>Oulunsalo</v>
      </c>
      <c r="B243" s="16">
        <f>'[1]Prv-järjestys'!K146</f>
        <v>8615.0499999999975</v>
      </c>
      <c r="C243" s="17">
        <f>'[1]Prv-järjestys'!L146</f>
        <v>175</v>
      </c>
      <c r="D243" s="16">
        <f>'[1]Prv-järjestys'!M146</f>
        <v>0</v>
      </c>
      <c r="E243" s="16">
        <f>'[1]Prv-järjestys'!N146</f>
        <v>372.7</v>
      </c>
      <c r="F243" s="15">
        <f>'[1]Prv-järjestys'!O146</f>
        <v>300</v>
      </c>
      <c r="G243" s="18">
        <f>'[1]Prv-järjestys'!P146</f>
        <v>230</v>
      </c>
      <c r="H243" s="16">
        <f>'[1]Prv-järjestys'!Q146</f>
        <v>1670</v>
      </c>
      <c r="I243" s="15">
        <f>'[1]Prv-järjestys'!R146</f>
        <v>6737</v>
      </c>
      <c r="J243" s="19">
        <f>'[1]Prv-järjestys'!S146</f>
        <v>18099.75</v>
      </c>
      <c r="K243" s="16">
        <f>'[1]Prv-järjestys'!T146</f>
        <v>8414</v>
      </c>
      <c r="L243" s="17">
        <f>'[1]Prv-järjestys'!U146</f>
        <v>114.75</v>
      </c>
      <c r="M243" s="16">
        <f>'[1]Prv-järjestys'!V146</f>
        <v>0</v>
      </c>
      <c r="N243" s="17">
        <f>'[1]Prv-järjestys'!W146</f>
        <v>85.93</v>
      </c>
      <c r="O243" s="15">
        <f>'[1]Prv-järjestys'!X146</f>
        <v>46.69</v>
      </c>
      <c r="P243" s="20">
        <f>'[1]Prv-järjestys'!Y146</f>
        <v>126.62</v>
      </c>
      <c r="Q243" s="16">
        <f>'[1]Prv-järjestys'!Z146</f>
        <v>554.15</v>
      </c>
      <c r="R243" s="15">
        <f>'[1]Prv-järjestys'!AA146</f>
        <v>3831.5104344651845</v>
      </c>
      <c r="S243" s="19">
        <f>'[1]Prv-järjestys'!AB146</f>
        <v>13173.650434465186</v>
      </c>
      <c r="T243" s="16">
        <f>'[1]Prv-järjestys'!AE146</f>
        <v>11661.71</v>
      </c>
      <c r="U243" s="17">
        <f>'[1]Prv-järjestys'!AF146</f>
        <v>1511.92</v>
      </c>
      <c r="V243" s="16">
        <f>'[1]Prv-järjestys'!AG146</f>
        <v>0</v>
      </c>
      <c r="W243" s="17">
        <f>'[1]Prv-järjestys'!AH146</f>
        <v>732.56</v>
      </c>
      <c r="X243" s="15">
        <f>'[1]Prv-järjestys'!AI146</f>
        <v>1181.7939591957224</v>
      </c>
      <c r="Y243" s="21">
        <f>'[1]Prv-järjestys'!AJ146</f>
        <v>1252</v>
      </c>
      <c r="Z243" s="16">
        <f>'[1]Prv-järjestys'!AK146</f>
        <v>1829.2</v>
      </c>
      <c r="AA243" s="15">
        <f>'[1]Prv-järjestys'!AL146</f>
        <v>11742.7</v>
      </c>
      <c r="AB243" s="19">
        <f>'[1]Prv-järjestys'!AM146</f>
        <v>29911.883959195722</v>
      </c>
      <c r="AC243" s="16">
        <f>'[1]Prv-järjestys'!AN146</f>
        <v>0</v>
      </c>
      <c r="AD243" s="16">
        <f>'[1]Prv-järjestys'!AO146</f>
        <v>0</v>
      </c>
      <c r="AE243" s="16">
        <f>'[1]Prv-järjestys'!AP146</f>
        <v>0</v>
      </c>
      <c r="AF243" s="17">
        <f>'[1]Prv-järjestys'!AQ146</f>
        <v>0</v>
      </c>
      <c r="AG243" s="15">
        <f>'[1]Prv-järjestys'!AR146</f>
        <v>0</v>
      </c>
      <c r="AH243" s="16">
        <f>'[1]Prv-järjestys'!AS146</f>
        <v>0</v>
      </c>
      <c r="AI243" s="16">
        <f>'[1]Prv-järjestys'!AT146</f>
        <v>0</v>
      </c>
      <c r="AJ243" s="15">
        <f>'[1]Prv-järjestys'!AU146</f>
        <v>0</v>
      </c>
      <c r="AK243" s="19">
        <f>'[1]Prv-järjestys'!AV146</f>
        <v>0</v>
      </c>
      <c r="AL243" s="15">
        <f>'[1]Prv-järjestys'!AW146</f>
        <v>28690.759999999995</v>
      </c>
      <c r="AM243" s="15">
        <f>'[1]Prv-järjestys'!AX146</f>
        <v>1801.67</v>
      </c>
      <c r="AN243" s="15">
        <f>'[1]Prv-järjestys'!AY146</f>
        <v>0</v>
      </c>
      <c r="AO243" s="15">
        <f>'[1]Prv-järjestys'!AZ146</f>
        <v>1191.19</v>
      </c>
      <c r="AP243" s="15">
        <f>'[1]Prv-järjestys'!BA146</f>
        <v>1528.4839591957225</v>
      </c>
      <c r="AQ243" s="15">
        <f>'[1]Prv-järjestys'!BB146</f>
        <v>1608.62</v>
      </c>
      <c r="AR243" s="15">
        <f>'[1]Prv-järjestys'!BC146</f>
        <v>4053.3500000000004</v>
      </c>
      <c r="AS243" s="15">
        <f>'[1]Prv-järjestys'!BD146</f>
        <v>22311.210434465185</v>
      </c>
      <c r="AT243" s="19">
        <f>'[1]Prv-järjestys'!BE146</f>
        <v>61185.284393660899</v>
      </c>
      <c r="AU243" s="22">
        <f>'[1]Prv-järjestys'!BF146</f>
        <v>18.038114502848142</v>
      </c>
      <c r="AV243" s="55">
        <f>'[1]Prv-järjestys'!BG146</f>
        <v>3392</v>
      </c>
      <c r="AW243" s="48" t="str">
        <f>'[1]Prv-järjestys'!A146</f>
        <v>000242</v>
      </c>
      <c r="AX243" s="49" t="s">
        <v>131</v>
      </c>
      <c r="AY243" s="47" t="s">
        <v>263</v>
      </c>
      <c r="AZ243" s="50" t="s">
        <v>121</v>
      </c>
      <c r="BA243" s="47" t="s">
        <v>122</v>
      </c>
      <c r="BB243" s="50" t="s">
        <v>132</v>
      </c>
      <c r="BC243" s="50" t="s">
        <v>133</v>
      </c>
      <c r="BD243" s="47">
        <v>1</v>
      </c>
      <c r="BE243" s="47">
        <v>2</v>
      </c>
    </row>
    <row r="244" spans="1:57" x14ac:dyDescent="0.25">
      <c r="A244" s="47" t="str">
        <f>'[1]Prv-järjestys'!B223</f>
        <v>Outokumpu</v>
      </c>
      <c r="B244" s="16">
        <f>'[1]Prv-järjestys'!K223</f>
        <v>2499.1099999999992</v>
      </c>
      <c r="C244" s="17">
        <f>'[1]Prv-järjestys'!L223</f>
        <v>0</v>
      </c>
      <c r="D244" s="16">
        <f>'[1]Prv-järjestys'!M223</f>
        <v>0</v>
      </c>
      <c r="E244" s="16">
        <f>'[1]Prv-järjestys'!N223</f>
        <v>1681.17</v>
      </c>
      <c r="F244" s="15">
        <f>'[1]Prv-järjestys'!O223</f>
        <v>5645</v>
      </c>
      <c r="G244" s="18">
        <f>'[1]Prv-järjestys'!P223</f>
        <v>125</v>
      </c>
      <c r="H244" s="16">
        <f>'[1]Prv-järjestys'!Q223</f>
        <v>816</v>
      </c>
      <c r="I244" s="15">
        <f>'[1]Prv-järjestys'!R223</f>
        <v>5141</v>
      </c>
      <c r="J244" s="19">
        <f>'[1]Prv-järjestys'!S223</f>
        <v>15907.279999999999</v>
      </c>
      <c r="K244" s="16">
        <f>'[1]Prv-järjestys'!T223</f>
        <v>9132.380000000001</v>
      </c>
      <c r="L244" s="17">
        <f>'[1]Prv-järjestys'!U223</f>
        <v>36.549999999999997</v>
      </c>
      <c r="M244" s="16">
        <f>'[1]Prv-järjestys'!V223</f>
        <v>0</v>
      </c>
      <c r="N244" s="17">
        <f>'[1]Prv-järjestys'!W223</f>
        <v>2266.3000000000002</v>
      </c>
      <c r="O244" s="15">
        <f>'[1]Prv-järjestys'!X223</f>
        <v>581.79999999999995</v>
      </c>
      <c r="P244" s="20">
        <f>'[1]Prv-järjestys'!Y223</f>
        <v>48.35</v>
      </c>
      <c r="Q244" s="16">
        <f>'[1]Prv-järjestys'!Z223</f>
        <v>4655.4399999999996</v>
      </c>
      <c r="R244" s="15">
        <f>'[1]Prv-järjestys'!AA223</f>
        <v>3460.3713849514966</v>
      </c>
      <c r="S244" s="19">
        <f>'[1]Prv-järjestys'!AB223</f>
        <v>20181.191384951497</v>
      </c>
      <c r="T244" s="16">
        <f>'[1]Prv-järjestys'!AE223</f>
        <v>7542</v>
      </c>
      <c r="U244" s="17">
        <f>'[1]Prv-järjestys'!AF223</f>
        <v>0</v>
      </c>
      <c r="V244" s="16">
        <f>'[1]Prv-järjestys'!AG223</f>
        <v>0</v>
      </c>
      <c r="W244" s="17">
        <f>'[1]Prv-järjestys'!AH223</f>
        <v>2514</v>
      </c>
      <c r="X244" s="15">
        <f>'[1]Prv-järjestys'!AI223</f>
        <v>5955.47</v>
      </c>
      <c r="Y244" s="21">
        <f>'[1]Prv-järjestys'!AJ223</f>
        <v>0</v>
      </c>
      <c r="Z244" s="16">
        <f>'[1]Prv-järjestys'!AK223</f>
        <v>3352</v>
      </c>
      <c r="AA244" s="15">
        <f>'[1]Prv-järjestys'!AL223</f>
        <v>1000</v>
      </c>
      <c r="AB244" s="19">
        <f>'[1]Prv-järjestys'!AM223</f>
        <v>20363.47</v>
      </c>
      <c r="AC244" s="16">
        <f>'[1]Prv-järjestys'!AN223</f>
        <v>115.17</v>
      </c>
      <c r="AD244" s="16">
        <f>'[1]Prv-järjestys'!AO223</f>
        <v>0</v>
      </c>
      <c r="AE244" s="16">
        <f>'[1]Prv-järjestys'!AP223</f>
        <v>0</v>
      </c>
      <c r="AF244" s="17">
        <f>'[1]Prv-järjestys'!AQ223</f>
        <v>0</v>
      </c>
      <c r="AG244" s="15">
        <f>'[1]Prv-järjestys'!AR223</f>
        <v>0</v>
      </c>
      <c r="AH244" s="16">
        <f>'[1]Prv-järjestys'!AS223</f>
        <v>0</v>
      </c>
      <c r="AI244" s="16">
        <f>'[1]Prv-järjestys'!AT223</f>
        <v>0</v>
      </c>
      <c r="AJ244" s="15">
        <f>'[1]Prv-järjestys'!AU223</f>
        <v>0</v>
      </c>
      <c r="AK244" s="19">
        <f>'[1]Prv-järjestys'!AV223</f>
        <v>115.17</v>
      </c>
      <c r="AL244" s="15">
        <f>'[1]Prv-järjestys'!AW223</f>
        <v>19288.659999999996</v>
      </c>
      <c r="AM244" s="15">
        <f>'[1]Prv-järjestys'!AX223</f>
        <v>36.549999999999997</v>
      </c>
      <c r="AN244" s="15">
        <f>'[1]Prv-järjestys'!AY223</f>
        <v>0</v>
      </c>
      <c r="AO244" s="15">
        <f>'[1]Prv-järjestys'!AZ223</f>
        <v>6461.47</v>
      </c>
      <c r="AP244" s="15">
        <f>'[1]Prv-järjestys'!BA223</f>
        <v>12182.27</v>
      </c>
      <c r="AQ244" s="15">
        <f>'[1]Prv-järjestys'!BB223</f>
        <v>173.35</v>
      </c>
      <c r="AR244" s="15">
        <f>'[1]Prv-järjestys'!BC223</f>
        <v>8823.4399999999987</v>
      </c>
      <c r="AS244" s="15">
        <f>'[1]Prv-järjestys'!BD223</f>
        <v>9601.371384951497</v>
      </c>
      <c r="AT244" s="19">
        <f>'[1]Prv-järjestys'!BE223</f>
        <v>56567.111384951488</v>
      </c>
      <c r="AU244" s="22">
        <f>'[1]Prv-järjestys'!BF223</f>
        <v>2.8848996014357144</v>
      </c>
      <c r="AV244" s="55">
        <f>'[1]Prv-järjestys'!BG223</f>
        <v>19608</v>
      </c>
      <c r="AW244" s="48" t="str">
        <f>'[1]Prv-järjestys'!A223</f>
        <v>000375</v>
      </c>
      <c r="AX244" s="49"/>
      <c r="AY244" s="47"/>
      <c r="AZ244" s="50" t="s">
        <v>165</v>
      </c>
      <c r="BA244" s="47" t="s">
        <v>166</v>
      </c>
      <c r="BB244" s="50" t="s">
        <v>167</v>
      </c>
      <c r="BC244" s="50" t="s">
        <v>168</v>
      </c>
      <c r="BD244" s="47">
        <v>1</v>
      </c>
      <c r="BE244" s="47">
        <v>1</v>
      </c>
    </row>
    <row r="245" spans="1:57" x14ac:dyDescent="0.25">
      <c r="A245" s="47" t="str">
        <f>'[1]Prv-järjestys'!B48</f>
        <v>Paattinen</v>
      </c>
      <c r="B245" s="16">
        <f>'[1]Prv-järjestys'!K48</f>
        <v>1119.0999999999999</v>
      </c>
      <c r="C245" s="17">
        <f>'[1]Prv-järjestys'!L48</f>
        <v>850</v>
      </c>
      <c r="D245" s="16">
        <f>'[1]Prv-järjestys'!M48</f>
        <v>0</v>
      </c>
      <c r="E245" s="16">
        <f>'[1]Prv-järjestys'!N48</f>
        <v>35</v>
      </c>
      <c r="F245" s="15">
        <f>'[1]Prv-järjestys'!O48</f>
        <v>0</v>
      </c>
      <c r="G245" s="18">
        <f>'[1]Prv-järjestys'!P48</f>
        <v>0</v>
      </c>
      <c r="H245" s="16">
        <f>'[1]Prv-järjestys'!Q48</f>
        <v>100</v>
      </c>
      <c r="I245" s="15">
        <f>'[1]Prv-järjestys'!R48</f>
        <v>1381</v>
      </c>
      <c r="J245" s="19">
        <f>'[1]Prv-järjestys'!S48</f>
        <v>3485.1</v>
      </c>
      <c r="K245" s="16">
        <f>'[1]Prv-järjestys'!T48</f>
        <v>1617.8500000000001</v>
      </c>
      <c r="L245" s="17">
        <f>'[1]Prv-järjestys'!U48</f>
        <v>364.27</v>
      </c>
      <c r="M245" s="16">
        <f>'[1]Prv-järjestys'!V48</f>
        <v>0</v>
      </c>
      <c r="N245" s="17">
        <f>'[1]Prv-järjestys'!W48</f>
        <v>64.69</v>
      </c>
      <c r="O245" s="15">
        <f>'[1]Prv-järjestys'!X48</f>
        <v>211.41</v>
      </c>
      <c r="P245" s="20">
        <f>'[1]Prv-järjestys'!Y48</f>
        <v>52.21</v>
      </c>
      <c r="Q245" s="16">
        <f>'[1]Prv-järjestys'!Z48</f>
        <v>90.44</v>
      </c>
      <c r="R245" s="15">
        <f>'[1]Prv-järjestys'!AA48</f>
        <v>950.0172022083425</v>
      </c>
      <c r="S245" s="19">
        <f>'[1]Prv-järjestys'!AB48</f>
        <v>3350.8872022083428</v>
      </c>
      <c r="T245" s="16">
        <f>'[1]Prv-järjestys'!AE48</f>
        <v>1923</v>
      </c>
      <c r="U245" s="17">
        <f>'[1]Prv-järjestys'!AF48</f>
        <v>0</v>
      </c>
      <c r="V245" s="16">
        <f>'[1]Prv-järjestys'!AG48</f>
        <v>0</v>
      </c>
      <c r="W245" s="17">
        <f>'[1]Prv-järjestys'!AH48</f>
        <v>148</v>
      </c>
      <c r="X245" s="15">
        <f>'[1]Prv-järjestys'!AI48</f>
        <v>762</v>
      </c>
      <c r="Y245" s="21">
        <f>'[1]Prv-järjestys'!AJ48</f>
        <v>204</v>
      </c>
      <c r="Z245" s="16">
        <f>'[1]Prv-järjestys'!AK48</f>
        <v>493.68</v>
      </c>
      <c r="AA245" s="15">
        <f>'[1]Prv-järjestys'!AL48</f>
        <v>1512</v>
      </c>
      <c r="AB245" s="19">
        <f>'[1]Prv-järjestys'!AM48</f>
        <v>5042.68</v>
      </c>
      <c r="AC245" s="16">
        <f>'[1]Prv-järjestys'!AN48</f>
        <v>0</v>
      </c>
      <c r="AD245" s="16">
        <f>'[1]Prv-järjestys'!AO48</f>
        <v>0</v>
      </c>
      <c r="AE245" s="16">
        <f>'[1]Prv-järjestys'!AP48</f>
        <v>0</v>
      </c>
      <c r="AF245" s="17">
        <f>'[1]Prv-järjestys'!AQ48</f>
        <v>0</v>
      </c>
      <c r="AG245" s="15">
        <f>'[1]Prv-järjestys'!AR48</f>
        <v>0</v>
      </c>
      <c r="AH245" s="16">
        <f>'[1]Prv-järjestys'!AS48</f>
        <v>0</v>
      </c>
      <c r="AI245" s="16">
        <f>'[1]Prv-järjestys'!AT48</f>
        <v>0</v>
      </c>
      <c r="AJ245" s="15">
        <f>'[1]Prv-järjestys'!AU48</f>
        <v>0</v>
      </c>
      <c r="AK245" s="19">
        <f>'[1]Prv-järjestys'!AV48</f>
        <v>0</v>
      </c>
      <c r="AL245" s="15">
        <f>'[1]Prv-järjestys'!AW48</f>
        <v>4659.95</v>
      </c>
      <c r="AM245" s="15">
        <f>'[1]Prv-järjestys'!AX48</f>
        <v>1214.27</v>
      </c>
      <c r="AN245" s="15">
        <f>'[1]Prv-järjestys'!AY48</f>
        <v>0</v>
      </c>
      <c r="AO245" s="15">
        <f>'[1]Prv-järjestys'!AZ48</f>
        <v>247.69</v>
      </c>
      <c r="AP245" s="15">
        <f>'[1]Prv-järjestys'!BA48</f>
        <v>973.41</v>
      </c>
      <c r="AQ245" s="15">
        <f>'[1]Prv-järjestys'!BB48</f>
        <v>256.20999999999998</v>
      </c>
      <c r="AR245" s="15">
        <f>'[1]Prv-järjestys'!BC48</f>
        <v>684.12</v>
      </c>
      <c r="AS245" s="15">
        <f>'[1]Prv-järjestys'!BD48</f>
        <v>3843.0172022083425</v>
      </c>
      <c r="AT245" s="19">
        <f>'[1]Prv-järjestys'!BE48</f>
        <v>11878.66720220834</v>
      </c>
      <c r="AU245" s="22">
        <f>'[1]Prv-järjestys'!BF48</f>
        <v>4.2242770989361098</v>
      </c>
      <c r="AV245" s="55">
        <f>'[1]Prv-järjestys'!BG48</f>
        <v>2812</v>
      </c>
      <c r="AW245" s="48" t="str">
        <f>'[1]Prv-järjestys'!A48</f>
        <v>000086</v>
      </c>
      <c r="AX245" s="49" t="s">
        <v>101</v>
      </c>
      <c r="AY245" s="47" t="s">
        <v>266</v>
      </c>
      <c r="AZ245" s="50" t="s">
        <v>85</v>
      </c>
      <c r="BA245" s="47" t="s">
        <v>86</v>
      </c>
      <c r="BB245" s="50" t="s">
        <v>102</v>
      </c>
      <c r="BC245" s="50" t="s">
        <v>103</v>
      </c>
      <c r="BD245" s="47">
        <v>1</v>
      </c>
      <c r="BE245" s="47">
        <v>2</v>
      </c>
    </row>
    <row r="246" spans="1:57" x14ac:dyDescent="0.25">
      <c r="A246" s="47" t="str">
        <f>'[1]Prv-järjestys'!B373</f>
        <v>Paavali</v>
      </c>
      <c r="B246" s="16">
        <f>'[1]Prv-järjestys'!K373</f>
        <v>12563.779999999999</v>
      </c>
      <c r="C246" s="17">
        <f>'[1]Prv-järjestys'!L373</f>
        <v>784.52</v>
      </c>
      <c r="D246" s="16">
        <f>'[1]Prv-järjestys'!M373</f>
        <v>0</v>
      </c>
      <c r="E246" s="16">
        <f>'[1]Prv-järjestys'!N373</f>
        <v>985</v>
      </c>
      <c r="F246" s="15">
        <f>'[1]Prv-järjestys'!O373</f>
        <v>3774</v>
      </c>
      <c r="G246" s="18">
        <f>'[1]Prv-järjestys'!P373</f>
        <v>6855.92</v>
      </c>
      <c r="H246" s="16">
        <f>'[1]Prv-järjestys'!Q373</f>
        <v>5150</v>
      </c>
      <c r="I246" s="15">
        <f>'[1]Prv-järjestys'!R373</f>
        <v>66090.44</v>
      </c>
      <c r="J246" s="19">
        <f>'[1]Prv-järjestys'!S373</f>
        <v>96203.66</v>
      </c>
      <c r="K246" s="16">
        <f>'[1]Prv-järjestys'!T373</f>
        <v>5781.369999999999</v>
      </c>
      <c r="L246" s="17">
        <f>'[1]Prv-järjestys'!U373</f>
        <v>749.9</v>
      </c>
      <c r="M246" s="16">
        <f>'[1]Prv-järjestys'!V373</f>
        <v>0</v>
      </c>
      <c r="N246" s="17">
        <f>'[1]Prv-järjestys'!W373</f>
        <v>5341.44</v>
      </c>
      <c r="O246" s="15">
        <f>'[1]Prv-järjestys'!X373</f>
        <v>2866.67</v>
      </c>
      <c r="P246" s="20">
        <f>'[1]Prv-järjestys'!Y373</f>
        <v>944.34</v>
      </c>
      <c r="Q246" s="16">
        <f>'[1]Prv-järjestys'!Z373</f>
        <v>1413.31</v>
      </c>
      <c r="R246" s="15">
        <f>'[1]Prv-järjestys'!AA373</f>
        <v>10687.078441931613</v>
      </c>
      <c r="S246" s="19">
        <f>'[1]Prv-järjestys'!AB373</f>
        <v>27784.10844193161</v>
      </c>
      <c r="T246" s="16">
        <f>'[1]Prv-järjestys'!AE373</f>
        <v>78001.929999999993</v>
      </c>
      <c r="U246" s="17">
        <f>'[1]Prv-järjestys'!AF373</f>
        <v>0</v>
      </c>
      <c r="V246" s="16">
        <f>'[1]Prv-järjestys'!AG373</f>
        <v>0</v>
      </c>
      <c r="W246" s="17">
        <f>'[1]Prv-järjestys'!AH373</f>
        <v>6190.84</v>
      </c>
      <c r="X246" s="15">
        <f>'[1]Prv-järjestys'!AI373</f>
        <v>0</v>
      </c>
      <c r="Y246" s="21">
        <f>'[1]Prv-järjestys'!AJ373</f>
        <v>0</v>
      </c>
      <c r="Z246" s="16">
        <f>'[1]Prv-järjestys'!AK373</f>
        <v>0</v>
      </c>
      <c r="AA246" s="15">
        <f>'[1]Prv-järjestys'!AL373</f>
        <v>20283.300000000003</v>
      </c>
      <c r="AB246" s="19">
        <f>'[1]Prv-järjestys'!AM373</f>
        <v>104476.06999999999</v>
      </c>
      <c r="AC246" s="16">
        <f>'[1]Prv-järjestys'!AN373</f>
        <v>160000</v>
      </c>
      <c r="AD246" s="16">
        <f>'[1]Prv-järjestys'!AO373</f>
        <v>0</v>
      </c>
      <c r="AE246" s="16">
        <f>'[1]Prv-järjestys'!AP373</f>
        <v>0</v>
      </c>
      <c r="AF246" s="17">
        <f>'[1]Prv-järjestys'!AQ373</f>
        <v>0</v>
      </c>
      <c r="AG246" s="15">
        <f>'[1]Prv-järjestys'!AR373</f>
        <v>0</v>
      </c>
      <c r="AH246" s="16">
        <f>'[1]Prv-järjestys'!AS373</f>
        <v>0</v>
      </c>
      <c r="AI246" s="16">
        <f>'[1]Prv-järjestys'!AT373</f>
        <v>0</v>
      </c>
      <c r="AJ246" s="15">
        <f>'[1]Prv-järjestys'!AU373</f>
        <v>0</v>
      </c>
      <c r="AK246" s="19">
        <f>'[1]Prv-järjestys'!AV373</f>
        <v>160000</v>
      </c>
      <c r="AL246" s="15">
        <f>'[1]Prv-järjestys'!AW373</f>
        <v>256347.08</v>
      </c>
      <c r="AM246" s="15">
        <f>'[1]Prv-järjestys'!AX373</f>
        <v>1534.42</v>
      </c>
      <c r="AN246" s="15">
        <f>'[1]Prv-järjestys'!AY373</f>
        <v>0</v>
      </c>
      <c r="AO246" s="15">
        <f>'[1]Prv-järjestys'!AZ373</f>
        <v>12517.279999999999</v>
      </c>
      <c r="AP246" s="15">
        <f>'[1]Prv-järjestys'!BA373</f>
        <v>6640.67</v>
      </c>
      <c r="AQ246" s="15">
        <f>'[1]Prv-järjestys'!BB373</f>
        <v>7800.26</v>
      </c>
      <c r="AR246" s="15">
        <f>'[1]Prv-järjestys'!BC373</f>
        <v>6563.3099999999995</v>
      </c>
      <c r="AS246" s="15">
        <f>'[1]Prv-järjestys'!BD373</f>
        <v>97060.818441931624</v>
      </c>
      <c r="AT246" s="19">
        <f>'[1]Prv-järjestys'!BE373</f>
        <v>388463.83844193164</v>
      </c>
      <c r="AU246" s="22">
        <f>'[1]Prv-järjestys'!BF373</f>
        <v>41.941679814503523</v>
      </c>
      <c r="AV246" s="55">
        <f>'[1]Prv-järjestys'!BG373</f>
        <v>9262</v>
      </c>
      <c r="AW246" s="48" t="str">
        <f>'[1]Prv-järjestys'!A373</f>
        <v>000626</v>
      </c>
      <c r="AX246" s="49" t="s">
        <v>232</v>
      </c>
      <c r="AY246" s="47" t="s">
        <v>258</v>
      </c>
      <c r="AZ246" s="50" t="s">
        <v>55</v>
      </c>
      <c r="BA246" s="47" t="s">
        <v>56</v>
      </c>
      <c r="BB246" s="50" t="s">
        <v>235</v>
      </c>
      <c r="BC246" s="50" t="s">
        <v>236</v>
      </c>
      <c r="BD246" s="47">
        <v>1</v>
      </c>
      <c r="BE246" s="47">
        <v>2</v>
      </c>
    </row>
    <row r="247" spans="1:57" x14ac:dyDescent="0.25">
      <c r="A247" s="47" t="str">
        <f>'[1]Prv-järjestys'!B102</f>
        <v>Padasjoki</v>
      </c>
      <c r="B247" s="16">
        <f>'[1]Prv-järjestys'!K102</f>
        <v>1933.0700000000002</v>
      </c>
      <c r="C247" s="17">
        <f>'[1]Prv-järjestys'!L102</f>
        <v>0</v>
      </c>
      <c r="D247" s="16">
        <f>'[1]Prv-järjestys'!M102</f>
        <v>0</v>
      </c>
      <c r="E247" s="16">
        <f>'[1]Prv-järjestys'!N102</f>
        <v>1363.84</v>
      </c>
      <c r="F247" s="15">
        <f>'[1]Prv-järjestys'!O102</f>
        <v>582.35</v>
      </c>
      <c r="G247" s="18">
        <f>'[1]Prv-järjestys'!P102</f>
        <v>840</v>
      </c>
      <c r="H247" s="16">
        <f>'[1]Prv-järjestys'!Q102</f>
        <v>265</v>
      </c>
      <c r="I247" s="15">
        <f>'[1]Prv-järjestys'!R102</f>
        <v>3362</v>
      </c>
      <c r="J247" s="19">
        <f>'[1]Prv-järjestys'!S102</f>
        <v>8346.26</v>
      </c>
      <c r="K247" s="16">
        <f>'[1]Prv-järjestys'!T102</f>
        <v>5593.5300000000007</v>
      </c>
      <c r="L247" s="17">
        <f>'[1]Prv-järjestys'!U102</f>
        <v>305.82</v>
      </c>
      <c r="M247" s="16">
        <f>'[1]Prv-järjestys'!V102</f>
        <v>0</v>
      </c>
      <c r="N247" s="17">
        <f>'[1]Prv-järjestys'!W102</f>
        <v>254.55</v>
      </c>
      <c r="O247" s="15">
        <f>'[1]Prv-järjestys'!X102</f>
        <v>186.85</v>
      </c>
      <c r="P247" s="20">
        <f>'[1]Prv-järjestys'!Y102</f>
        <v>93.75</v>
      </c>
      <c r="Q247" s="16">
        <f>'[1]Prv-järjestys'!Z102</f>
        <v>260.45</v>
      </c>
      <c r="R247" s="15">
        <f>'[1]Prv-järjestys'!AA102</f>
        <v>3793.5997883154491</v>
      </c>
      <c r="S247" s="19">
        <f>'[1]Prv-järjestys'!AB102</f>
        <v>10488.549788315449</v>
      </c>
      <c r="T247" s="16">
        <f>'[1]Prv-järjestys'!AE102</f>
        <v>8300</v>
      </c>
      <c r="U247" s="17">
        <f>'[1]Prv-järjestys'!AF102</f>
        <v>0</v>
      </c>
      <c r="V247" s="16">
        <f>'[1]Prv-järjestys'!AG102</f>
        <v>0</v>
      </c>
      <c r="W247" s="17">
        <f>'[1]Prv-järjestys'!AH102</f>
        <v>800</v>
      </c>
      <c r="X247" s="15">
        <f>'[1]Prv-järjestys'!AI102</f>
        <v>400</v>
      </c>
      <c r="Y247" s="21">
        <f>'[1]Prv-järjestys'!AJ102</f>
        <v>0</v>
      </c>
      <c r="Z247" s="16">
        <f>'[1]Prv-järjestys'!AK102</f>
        <v>200</v>
      </c>
      <c r="AA247" s="15">
        <f>'[1]Prv-järjestys'!AL102</f>
        <v>800</v>
      </c>
      <c r="AB247" s="19">
        <f>'[1]Prv-järjestys'!AM102</f>
        <v>10500</v>
      </c>
      <c r="AC247" s="16">
        <f>'[1]Prv-järjestys'!AN102</f>
        <v>0</v>
      </c>
      <c r="AD247" s="16">
        <f>'[1]Prv-järjestys'!AO102</f>
        <v>0</v>
      </c>
      <c r="AE247" s="16">
        <f>'[1]Prv-järjestys'!AP102</f>
        <v>0</v>
      </c>
      <c r="AF247" s="17">
        <f>'[1]Prv-järjestys'!AQ102</f>
        <v>0</v>
      </c>
      <c r="AG247" s="15">
        <f>'[1]Prv-järjestys'!AR102</f>
        <v>0</v>
      </c>
      <c r="AH247" s="16">
        <f>'[1]Prv-järjestys'!AS102</f>
        <v>0</v>
      </c>
      <c r="AI247" s="16">
        <f>'[1]Prv-järjestys'!AT102</f>
        <v>0</v>
      </c>
      <c r="AJ247" s="15">
        <f>'[1]Prv-järjestys'!AU102</f>
        <v>0</v>
      </c>
      <c r="AK247" s="19">
        <f>'[1]Prv-järjestys'!AV102</f>
        <v>0</v>
      </c>
      <c r="AL247" s="15">
        <f>'[1]Prv-järjestys'!AW102</f>
        <v>15826.6</v>
      </c>
      <c r="AM247" s="15">
        <f>'[1]Prv-järjestys'!AX102</f>
        <v>305.82</v>
      </c>
      <c r="AN247" s="15">
        <f>'[1]Prv-järjestys'!AY102</f>
        <v>0</v>
      </c>
      <c r="AO247" s="15">
        <f>'[1]Prv-järjestys'!AZ102</f>
        <v>2418.39</v>
      </c>
      <c r="AP247" s="15">
        <f>'[1]Prv-järjestys'!BA102</f>
        <v>1169.2</v>
      </c>
      <c r="AQ247" s="15">
        <f>'[1]Prv-järjestys'!BB102</f>
        <v>933.75</v>
      </c>
      <c r="AR247" s="15">
        <f>'[1]Prv-järjestys'!BC102</f>
        <v>725.45</v>
      </c>
      <c r="AS247" s="15">
        <f>'[1]Prv-järjestys'!BD102</f>
        <v>7955.5997883154487</v>
      </c>
      <c r="AT247" s="19">
        <f>'[1]Prv-järjestys'!BE102</f>
        <v>29334.809788315451</v>
      </c>
      <c r="AU247" s="22">
        <f>'[1]Prv-järjestys'!BF102</f>
        <v>9.8903606838555138</v>
      </c>
      <c r="AV247" s="55">
        <f>'[1]Prv-järjestys'!BG102</f>
        <v>2966</v>
      </c>
      <c r="AW247" s="48" t="str">
        <f>'[1]Prv-järjestys'!A102</f>
        <v>000172</v>
      </c>
      <c r="AX247" s="49"/>
      <c r="AY247" s="47"/>
      <c r="AZ247" s="50" t="s">
        <v>80</v>
      </c>
      <c r="BA247" s="47" t="s">
        <v>81</v>
      </c>
      <c r="BB247" s="50" t="s">
        <v>82</v>
      </c>
      <c r="BC247" s="50" t="s">
        <v>83</v>
      </c>
      <c r="BD247" s="47">
        <v>2</v>
      </c>
      <c r="BE247" s="47">
        <v>1</v>
      </c>
    </row>
    <row r="248" spans="1:57" x14ac:dyDescent="0.25">
      <c r="A248" s="47" t="str">
        <f>'[1]Prv-järjestys'!B49</f>
        <v>Paimio</v>
      </c>
      <c r="B248" s="16">
        <f>'[1]Prv-järjestys'!K49</f>
        <v>2892.1099999999997</v>
      </c>
      <c r="C248" s="17">
        <f>'[1]Prv-järjestys'!L49</f>
        <v>297.5</v>
      </c>
      <c r="D248" s="16">
        <f>'[1]Prv-järjestys'!M49</f>
        <v>0</v>
      </c>
      <c r="E248" s="16">
        <f>'[1]Prv-järjestys'!N49</f>
        <v>70</v>
      </c>
      <c r="F248" s="15">
        <f>'[1]Prv-järjestys'!O49</f>
        <v>2555</v>
      </c>
      <c r="G248" s="18">
        <f>'[1]Prv-järjestys'!P49</f>
        <v>705</v>
      </c>
      <c r="H248" s="16">
        <f>'[1]Prv-järjestys'!Q49</f>
        <v>3010</v>
      </c>
      <c r="I248" s="15">
        <f>'[1]Prv-järjestys'!R49</f>
        <v>9137</v>
      </c>
      <c r="J248" s="19">
        <f>'[1]Prv-järjestys'!S49</f>
        <v>18666.61</v>
      </c>
      <c r="K248" s="16">
        <f>'[1]Prv-järjestys'!T49</f>
        <v>3143.5</v>
      </c>
      <c r="L248" s="17">
        <f>'[1]Prv-järjestys'!U49</f>
        <v>2654.78</v>
      </c>
      <c r="M248" s="16">
        <f>'[1]Prv-järjestys'!V49</f>
        <v>0</v>
      </c>
      <c r="N248" s="17">
        <f>'[1]Prv-järjestys'!W49</f>
        <v>74.099999999999994</v>
      </c>
      <c r="O248" s="15">
        <f>'[1]Prv-järjestys'!X49</f>
        <v>1266.76</v>
      </c>
      <c r="P248" s="20">
        <f>'[1]Prv-järjestys'!Y49</f>
        <v>161.1</v>
      </c>
      <c r="Q248" s="16">
        <f>'[1]Prv-järjestys'!Z49</f>
        <v>303.14999999999998</v>
      </c>
      <c r="R248" s="15">
        <f>'[1]Prv-järjestys'!AA49</f>
        <v>5151.8256348454133</v>
      </c>
      <c r="S248" s="19">
        <f>'[1]Prv-järjestys'!AB49</f>
        <v>12755.215634845415</v>
      </c>
      <c r="T248" s="16">
        <f>'[1]Prv-järjestys'!AE49</f>
        <v>5000</v>
      </c>
      <c r="U248" s="17">
        <f>'[1]Prv-järjestys'!AF49</f>
        <v>4410</v>
      </c>
      <c r="V248" s="16">
        <f>'[1]Prv-järjestys'!AG49</f>
        <v>0</v>
      </c>
      <c r="W248" s="17">
        <f>'[1]Prv-järjestys'!AH49</f>
        <v>440</v>
      </c>
      <c r="X248" s="15">
        <f>'[1]Prv-järjestys'!AI49</f>
        <v>5040</v>
      </c>
      <c r="Y248" s="21">
        <f>'[1]Prv-järjestys'!AJ49</f>
        <v>1000</v>
      </c>
      <c r="Z248" s="16">
        <f>'[1]Prv-järjestys'!AK49</f>
        <v>950</v>
      </c>
      <c r="AA248" s="15">
        <f>'[1]Prv-järjestys'!AL49</f>
        <v>3000</v>
      </c>
      <c r="AB248" s="19">
        <f>'[1]Prv-järjestys'!AM49</f>
        <v>19840</v>
      </c>
      <c r="AC248" s="16">
        <f>'[1]Prv-järjestys'!AN49</f>
        <v>0</v>
      </c>
      <c r="AD248" s="16">
        <f>'[1]Prv-järjestys'!AO49</f>
        <v>0</v>
      </c>
      <c r="AE248" s="16">
        <f>'[1]Prv-järjestys'!AP49</f>
        <v>0</v>
      </c>
      <c r="AF248" s="17">
        <f>'[1]Prv-järjestys'!AQ49</f>
        <v>0</v>
      </c>
      <c r="AG248" s="15">
        <f>'[1]Prv-järjestys'!AR49</f>
        <v>0</v>
      </c>
      <c r="AH248" s="16">
        <f>'[1]Prv-järjestys'!AS49</f>
        <v>0</v>
      </c>
      <c r="AI248" s="16">
        <f>'[1]Prv-järjestys'!AT49</f>
        <v>0</v>
      </c>
      <c r="AJ248" s="15">
        <f>'[1]Prv-järjestys'!AU49</f>
        <v>0</v>
      </c>
      <c r="AK248" s="19">
        <f>'[1]Prv-järjestys'!AV49</f>
        <v>0</v>
      </c>
      <c r="AL248" s="15">
        <f>'[1]Prv-järjestys'!AW49</f>
        <v>11035.61</v>
      </c>
      <c r="AM248" s="15">
        <f>'[1]Prv-järjestys'!AX49</f>
        <v>7362.2800000000007</v>
      </c>
      <c r="AN248" s="15">
        <f>'[1]Prv-järjestys'!AY49</f>
        <v>0</v>
      </c>
      <c r="AO248" s="15">
        <f>'[1]Prv-järjestys'!AZ49</f>
        <v>584.1</v>
      </c>
      <c r="AP248" s="15">
        <f>'[1]Prv-järjestys'!BA49</f>
        <v>8861.76</v>
      </c>
      <c r="AQ248" s="15">
        <f>'[1]Prv-järjestys'!BB49</f>
        <v>1866.1</v>
      </c>
      <c r="AR248" s="15">
        <f>'[1]Prv-järjestys'!BC49</f>
        <v>4263.1499999999996</v>
      </c>
      <c r="AS248" s="15">
        <f>'[1]Prv-järjestys'!BD49</f>
        <v>17288.825634845412</v>
      </c>
      <c r="AT248" s="19">
        <f>'[1]Prv-järjestys'!BE49</f>
        <v>51261.825634845416</v>
      </c>
      <c r="AU248" s="22">
        <f>'[1]Prv-järjestys'!BF49</f>
        <v>35.947984316160884</v>
      </c>
      <c r="AV248" s="55">
        <f>'[1]Prv-järjestys'!BG49</f>
        <v>1426</v>
      </c>
      <c r="AW248" s="48" t="str">
        <f>'[1]Prv-järjestys'!A49</f>
        <v>000087</v>
      </c>
      <c r="AX248" s="49"/>
      <c r="AY248" s="47"/>
      <c r="AZ248" s="50" t="s">
        <v>85</v>
      </c>
      <c r="BA248" s="47" t="s">
        <v>86</v>
      </c>
      <c r="BB248" s="50" t="s">
        <v>87</v>
      </c>
      <c r="BC248" s="50" t="s">
        <v>88</v>
      </c>
      <c r="BD248" s="47">
        <v>1</v>
      </c>
      <c r="BE248" s="47">
        <v>1</v>
      </c>
    </row>
    <row r="249" spans="1:57" x14ac:dyDescent="0.25">
      <c r="A249" s="47" t="str">
        <f>'[1]Prv-järjestys'!B374</f>
        <v>Pakila</v>
      </c>
      <c r="B249" s="16">
        <f>'[1]Prv-järjestys'!K374</f>
        <v>6900.55</v>
      </c>
      <c r="C249" s="17">
        <f>'[1]Prv-järjestys'!L374</f>
        <v>2120</v>
      </c>
      <c r="D249" s="16">
        <f>'[1]Prv-järjestys'!M374</f>
        <v>0</v>
      </c>
      <c r="E249" s="16">
        <f>'[1]Prv-järjestys'!N374</f>
        <v>2193</v>
      </c>
      <c r="F249" s="15">
        <f>'[1]Prv-järjestys'!O374</f>
        <v>2285.7800000000002</v>
      </c>
      <c r="G249" s="18">
        <f>'[1]Prv-järjestys'!P374</f>
        <v>5056.75</v>
      </c>
      <c r="H249" s="16">
        <f>'[1]Prv-järjestys'!Q374</f>
        <v>3105</v>
      </c>
      <c r="I249" s="15">
        <f>'[1]Prv-järjestys'!R374</f>
        <v>50713.229999999996</v>
      </c>
      <c r="J249" s="19">
        <f>'[1]Prv-järjestys'!S374</f>
        <v>72374.31</v>
      </c>
      <c r="K249" s="16">
        <f>'[1]Prv-järjestys'!T374</f>
        <v>8791.76</v>
      </c>
      <c r="L249" s="17">
        <f>'[1]Prv-järjestys'!U374</f>
        <v>281.32</v>
      </c>
      <c r="M249" s="16">
        <f>'[1]Prv-järjestys'!V374</f>
        <v>0</v>
      </c>
      <c r="N249" s="17">
        <f>'[1]Prv-järjestys'!W374</f>
        <v>4498.28</v>
      </c>
      <c r="O249" s="15">
        <f>'[1]Prv-järjestys'!X374</f>
        <v>1569.46</v>
      </c>
      <c r="P249" s="20">
        <f>'[1]Prv-järjestys'!Y374</f>
        <v>838.18</v>
      </c>
      <c r="Q249" s="16">
        <f>'[1]Prv-järjestys'!Z374</f>
        <v>230.15</v>
      </c>
      <c r="R249" s="15">
        <f>'[1]Prv-järjestys'!AA374</f>
        <v>16393.460847820625</v>
      </c>
      <c r="S249" s="19">
        <f>'[1]Prv-järjestys'!AB374</f>
        <v>32602.610847820622</v>
      </c>
      <c r="T249" s="16">
        <f>'[1]Prv-järjestys'!AE374</f>
        <v>72429.569999999992</v>
      </c>
      <c r="U249" s="17">
        <f>'[1]Prv-järjestys'!AF374</f>
        <v>0</v>
      </c>
      <c r="V249" s="16">
        <f>'[1]Prv-järjestys'!AG374</f>
        <v>0</v>
      </c>
      <c r="W249" s="17">
        <f>'[1]Prv-järjestys'!AH374</f>
        <v>5877.8</v>
      </c>
      <c r="X249" s="15">
        <f>'[1]Prv-järjestys'!AI374</f>
        <v>0</v>
      </c>
      <c r="Y249" s="21">
        <f>'[1]Prv-järjestys'!AJ374</f>
        <v>0</v>
      </c>
      <c r="Z249" s="16">
        <f>'[1]Prv-järjestys'!AK374</f>
        <v>0</v>
      </c>
      <c r="AA249" s="15">
        <f>'[1]Prv-järjestys'!AL374</f>
        <v>21522.85</v>
      </c>
      <c r="AB249" s="19">
        <f>'[1]Prv-järjestys'!AM374</f>
        <v>99830.22</v>
      </c>
      <c r="AC249" s="16">
        <f>'[1]Prv-järjestys'!AN374</f>
        <v>0</v>
      </c>
      <c r="AD249" s="16">
        <f>'[1]Prv-järjestys'!AO374</f>
        <v>0</v>
      </c>
      <c r="AE249" s="16">
        <f>'[1]Prv-järjestys'!AP374</f>
        <v>0</v>
      </c>
      <c r="AF249" s="17">
        <f>'[1]Prv-järjestys'!AQ374</f>
        <v>0</v>
      </c>
      <c r="AG249" s="15">
        <f>'[1]Prv-järjestys'!AR374</f>
        <v>0</v>
      </c>
      <c r="AH249" s="16">
        <f>'[1]Prv-järjestys'!AS374</f>
        <v>0</v>
      </c>
      <c r="AI249" s="16">
        <f>'[1]Prv-järjestys'!AT374</f>
        <v>0</v>
      </c>
      <c r="AJ249" s="15">
        <f>'[1]Prv-järjestys'!AU374</f>
        <v>0</v>
      </c>
      <c r="AK249" s="19">
        <f>'[1]Prv-järjestys'!AV374</f>
        <v>0</v>
      </c>
      <c r="AL249" s="15">
        <f>'[1]Prv-järjestys'!AW374</f>
        <v>88121.87999999999</v>
      </c>
      <c r="AM249" s="15">
        <f>'[1]Prv-järjestys'!AX374</f>
        <v>2401.3200000000002</v>
      </c>
      <c r="AN249" s="15">
        <f>'[1]Prv-järjestys'!AY374</f>
        <v>0</v>
      </c>
      <c r="AO249" s="15">
        <f>'[1]Prv-järjestys'!AZ374</f>
        <v>12569.08</v>
      </c>
      <c r="AP249" s="15">
        <f>'[1]Prv-järjestys'!BA374</f>
        <v>3855.2400000000002</v>
      </c>
      <c r="AQ249" s="15">
        <f>'[1]Prv-järjestys'!BB374</f>
        <v>5894.93</v>
      </c>
      <c r="AR249" s="15">
        <f>'[1]Prv-järjestys'!BC374</f>
        <v>3335.15</v>
      </c>
      <c r="AS249" s="15">
        <f>'[1]Prv-järjestys'!BD374</f>
        <v>88629.540847820608</v>
      </c>
      <c r="AT249" s="19">
        <f>'[1]Prv-järjestys'!BE374</f>
        <v>204807.14084782061</v>
      </c>
      <c r="AU249" s="22">
        <f>'[1]Prv-järjestys'!BF374</f>
        <v>56.142308346442057</v>
      </c>
      <c r="AV249" s="55">
        <f>'[1]Prv-järjestys'!BG374</f>
        <v>3648</v>
      </c>
      <c r="AW249" s="48" t="str">
        <f>'[1]Prv-järjestys'!A374</f>
        <v>000627</v>
      </c>
      <c r="AX249" s="49" t="s">
        <v>232</v>
      </c>
      <c r="AY249" s="47" t="s">
        <v>258</v>
      </c>
      <c r="AZ249" s="50" t="s">
        <v>55</v>
      </c>
      <c r="BA249" s="47" t="s">
        <v>56</v>
      </c>
      <c r="BB249" s="50" t="s">
        <v>239</v>
      </c>
      <c r="BC249" s="50" t="s">
        <v>240</v>
      </c>
      <c r="BD249" s="47">
        <v>1</v>
      </c>
      <c r="BE249" s="47">
        <v>2</v>
      </c>
    </row>
    <row r="250" spans="1:57" x14ac:dyDescent="0.25">
      <c r="A250" s="47" t="str">
        <f>'[1]Prv-järjestys'!B228</f>
        <v>Paltamo</v>
      </c>
      <c r="B250" s="16">
        <f>'[1]Prv-järjestys'!K228</f>
        <v>1896.59</v>
      </c>
      <c r="C250" s="17">
        <f>'[1]Prv-järjestys'!L228</f>
        <v>0</v>
      </c>
      <c r="D250" s="16">
        <f>'[1]Prv-järjestys'!M228</f>
        <v>0</v>
      </c>
      <c r="E250" s="16">
        <f>'[1]Prv-järjestys'!N228</f>
        <v>330</v>
      </c>
      <c r="F250" s="15">
        <f>'[1]Prv-järjestys'!O228</f>
        <v>4880.34</v>
      </c>
      <c r="G250" s="18">
        <f>'[1]Prv-järjestys'!P228</f>
        <v>5145</v>
      </c>
      <c r="H250" s="16">
        <f>'[1]Prv-järjestys'!Q228</f>
        <v>2543.5</v>
      </c>
      <c r="I250" s="15">
        <f>'[1]Prv-järjestys'!R228</f>
        <v>3884.8</v>
      </c>
      <c r="J250" s="19">
        <f>'[1]Prv-järjestys'!S228</f>
        <v>18680.23</v>
      </c>
      <c r="K250" s="16">
        <f>'[1]Prv-järjestys'!T228</f>
        <v>2380.4299999999998</v>
      </c>
      <c r="L250" s="17">
        <f>'[1]Prv-järjestys'!U228</f>
        <v>46.1</v>
      </c>
      <c r="M250" s="16">
        <f>'[1]Prv-järjestys'!V228</f>
        <v>0</v>
      </c>
      <c r="N250" s="17">
        <f>'[1]Prv-järjestys'!W228</f>
        <v>310.35000000000002</v>
      </c>
      <c r="O250" s="15">
        <f>'[1]Prv-järjestys'!X228</f>
        <v>1440.35</v>
      </c>
      <c r="P250" s="20">
        <f>'[1]Prv-järjestys'!Y228</f>
        <v>2066.1999999999998</v>
      </c>
      <c r="Q250" s="16">
        <f>'[1]Prv-järjestys'!Z228</f>
        <v>2841.98</v>
      </c>
      <c r="R250" s="15">
        <f>'[1]Prv-järjestys'!AA228</f>
        <v>5216.2333255709473</v>
      </c>
      <c r="S250" s="19">
        <f>'[1]Prv-järjestys'!AB228</f>
        <v>14301.643325570947</v>
      </c>
      <c r="T250" s="16">
        <f>'[1]Prv-järjestys'!AE228</f>
        <v>3000</v>
      </c>
      <c r="U250" s="17">
        <f>'[1]Prv-järjestys'!AF228</f>
        <v>0</v>
      </c>
      <c r="V250" s="16">
        <f>'[1]Prv-järjestys'!AG228</f>
        <v>0</v>
      </c>
      <c r="W250" s="17">
        <f>'[1]Prv-järjestys'!AH228</f>
        <v>2000</v>
      </c>
      <c r="X250" s="15">
        <f>'[1]Prv-järjestys'!AI228</f>
        <v>1250</v>
      </c>
      <c r="Y250" s="21">
        <f>'[1]Prv-järjestys'!AJ228</f>
        <v>5000</v>
      </c>
      <c r="Z250" s="16">
        <f>'[1]Prv-järjestys'!AK228</f>
        <v>2800</v>
      </c>
      <c r="AA250" s="15">
        <f>'[1]Prv-järjestys'!AL228</f>
        <v>1500</v>
      </c>
      <c r="AB250" s="19">
        <f>'[1]Prv-järjestys'!AM228</f>
        <v>15550</v>
      </c>
      <c r="AC250" s="16">
        <f>'[1]Prv-järjestys'!AN228</f>
        <v>0</v>
      </c>
      <c r="AD250" s="16">
        <f>'[1]Prv-järjestys'!AO228</f>
        <v>0</v>
      </c>
      <c r="AE250" s="16">
        <f>'[1]Prv-järjestys'!AP228</f>
        <v>0</v>
      </c>
      <c r="AF250" s="17">
        <f>'[1]Prv-järjestys'!AQ228</f>
        <v>0</v>
      </c>
      <c r="AG250" s="15">
        <f>'[1]Prv-järjestys'!AR228</f>
        <v>0</v>
      </c>
      <c r="AH250" s="16">
        <f>'[1]Prv-järjestys'!AS228</f>
        <v>0</v>
      </c>
      <c r="AI250" s="16">
        <f>'[1]Prv-järjestys'!AT228</f>
        <v>0</v>
      </c>
      <c r="AJ250" s="15">
        <f>'[1]Prv-järjestys'!AU228</f>
        <v>0</v>
      </c>
      <c r="AK250" s="19">
        <f>'[1]Prv-järjestys'!AV228</f>
        <v>0</v>
      </c>
      <c r="AL250" s="15">
        <f>'[1]Prv-järjestys'!AW228</f>
        <v>7277.0199999999995</v>
      </c>
      <c r="AM250" s="15">
        <f>'[1]Prv-järjestys'!AX228</f>
        <v>46.1</v>
      </c>
      <c r="AN250" s="15">
        <f>'[1]Prv-järjestys'!AY228</f>
        <v>0</v>
      </c>
      <c r="AO250" s="15">
        <f>'[1]Prv-järjestys'!AZ228</f>
        <v>2640.35</v>
      </c>
      <c r="AP250" s="15">
        <f>'[1]Prv-järjestys'!BA228</f>
        <v>7570.6900000000005</v>
      </c>
      <c r="AQ250" s="15">
        <f>'[1]Prv-järjestys'!BB228</f>
        <v>12211.2</v>
      </c>
      <c r="AR250" s="15">
        <f>'[1]Prv-järjestys'!BC228</f>
        <v>8185.48</v>
      </c>
      <c r="AS250" s="15">
        <f>'[1]Prv-järjestys'!BD228</f>
        <v>10601.033325570948</v>
      </c>
      <c r="AT250" s="19">
        <f>'[1]Prv-järjestys'!BE228</f>
        <v>48531.873325570945</v>
      </c>
      <c r="AU250" s="22">
        <f>'[1]Prv-järjestys'!BF228</f>
        <v>4.4891197230201598</v>
      </c>
      <c r="AV250" s="55">
        <f>'[1]Prv-järjestys'!BG228</f>
        <v>10811</v>
      </c>
      <c r="AW250" s="48" t="str">
        <f>'[1]Prv-järjestys'!A228</f>
        <v>000383</v>
      </c>
      <c r="AX250" s="49"/>
      <c r="AY250" s="47"/>
      <c r="AZ250" s="50" t="s">
        <v>165</v>
      </c>
      <c r="BA250" s="47" t="s">
        <v>166</v>
      </c>
      <c r="BB250" s="50" t="s">
        <v>171</v>
      </c>
      <c r="BC250" s="50" t="s">
        <v>172</v>
      </c>
      <c r="BD250" s="47">
        <v>2</v>
      </c>
      <c r="BE250" s="47">
        <v>1</v>
      </c>
    </row>
    <row r="251" spans="1:57" x14ac:dyDescent="0.25">
      <c r="A251" s="47" t="str">
        <f>'[1]Prv-järjestys'!B193</f>
        <v>Parikkala</v>
      </c>
      <c r="B251" s="16">
        <f>'[1]Prv-järjestys'!K193</f>
        <v>10833.89</v>
      </c>
      <c r="C251" s="17">
        <f>'[1]Prv-järjestys'!L193</f>
        <v>1690.5</v>
      </c>
      <c r="D251" s="16">
        <f>'[1]Prv-järjestys'!M193</f>
        <v>0</v>
      </c>
      <c r="E251" s="16">
        <f>'[1]Prv-järjestys'!N193</f>
        <v>2710</v>
      </c>
      <c r="F251" s="15">
        <f>'[1]Prv-järjestys'!O193</f>
        <v>10529.25</v>
      </c>
      <c r="G251" s="18">
        <f>'[1]Prv-järjestys'!P193</f>
        <v>210</v>
      </c>
      <c r="H251" s="16">
        <f>'[1]Prv-järjestys'!Q193</f>
        <v>8028</v>
      </c>
      <c r="I251" s="15">
        <f>'[1]Prv-järjestys'!R193</f>
        <v>6754</v>
      </c>
      <c r="J251" s="19">
        <f>'[1]Prv-järjestys'!S193</f>
        <v>40755.64</v>
      </c>
      <c r="K251" s="16">
        <f>'[1]Prv-järjestys'!T193</f>
        <v>22783.280000000002</v>
      </c>
      <c r="L251" s="17">
        <f>'[1]Prv-järjestys'!U193</f>
        <v>1490.38</v>
      </c>
      <c r="M251" s="16">
        <f>'[1]Prv-järjestys'!V193</f>
        <v>0</v>
      </c>
      <c r="N251" s="17">
        <f>'[1]Prv-järjestys'!W193</f>
        <v>3138.92</v>
      </c>
      <c r="O251" s="15">
        <f>'[1]Prv-järjestys'!X193</f>
        <v>3850.09</v>
      </c>
      <c r="P251" s="20">
        <f>'[1]Prv-järjestys'!Y193</f>
        <v>3002.37</v>
      </c>
      <c r="Q251" s="16">
        <f>'[1]Prv-järjestys'!Z193</f>
        <v>4338.3100000000004</v>
      </c>
      <c r="R251" s="15">
        <f>'[1]Prv-järjestys'!AA193</f>
        <v>7621.5220496911379</v>
      </c>
      <c r="S251" s="19">
        <f>'[1]Prv-järjestys'!AB193</f>
        <v>46224.872049691134</v>
      </c>
      <c r="T251" s="16">
        <f>'[1]Prv-järjestys'!AE193</f>
        <v>6000</v>
      </c>
      <c r="U251" s="17">
        <f>'[1]Prv-järjestys'!AF193</f>
        <v>0</v>
      </c>
      <c r="V251" s="16">
        <f>'[1]Prv-järjestys'!AG193</f>
        <v>0</v>
      </c>
      <c r="W251" s="17">
        <f>'[1]Prv-järjestys'!AH193</f>
        <v>0</v>
      </c>
      <c r="X251" s="15">
        <f>'[1]Prv-järjestys'!AI193</f>
        <v>10300</v>
      </c>
      <c r="Y251" s="21">
        <f>'[1]Prv-järjestys'!AJ193</f>
        <v>1000</v>
      </c>
      <c r="Z251" s="16">
        <f>'[1]Prv-järjestys'!AK193</f>
        <v>1000</v>
      </c>
      <c r="AA251" s="15">
        <f>'[1]Prv-järjestys'!AL193</f>
        <v>3000</v>
      </c>
      <c r="AB251" s="19">
        <f>'[1]Prv-järjestys'!AM193</f>
        <v>21300</v>
      </c>
      <c r="AC251" s="16">
        <f>'[1]Prv-järjestys'!AN193</f>
        <v>0</v>
      </c>
      <c r="AD251" s="16">
        <f>'[1]Prv-järjestys'!AO193</f>
        <v>0</v>
      </c>
      <c r="AE251" s="16">
        <f>'[1]Prv-järjestys'!AP193</f>
        <v>0</v>
      </c>
      <c r="AF251" s="17">
        <f>'[1]Prv-järjestys'!AQ193</f>
        <v>0</v>
      </c>
      <c r="AG251" s="15">
        <f>'[1]Prv-järjestys'!AR193</f>
        <v>0</v>
      </c>
      <c r="AH251" s="16">
        <f>'[1]Prv-järjestys'!AS193</f>
        <v>0</v>
      </c>
      <c r="AI251" s="16">
        <f>'[1]Prv-järjestys'!AT193</f>
        <v>0</v>
      </c>
      <c r="AJ251" s="15">
        <f>'[1]Prv-järjestys'!AU193</f>
        <v>0</v>
      </c>
      <c r="AK251" s="19">
        <f>'[1]Prv-järjestys'!AV193</f>
        <v>0</v>
      </c>
      <c r="AL251" s="15">
        <f>'[1]Prv-järjestys'!AW193</f>
        <v>39617.17</v>
      </c>
      <c r="AM251" s="15">
        <f>'[1]Prv-järjestys'!AX193</f>
        <v>3180.88</v>
      </c>
      <c r="AN251" s="15">
        <f>'[1]Prv-järjestys'!AY193</f>
        <v>0</v>
      </c>
      <c r="AO251" s="15">
        <f>'[1]Prv-järjestys'!AZ193</f>
        <v>5848.92</v>
      </c>
      <c r="AP251" s="15">
        <f>'[1]Prv-järjestys'!BA193</f>
        <v>24679.34</v>
      </c>
      <c r="AQ251" s="15">
        <f>'[1]Prv-järjestys'!BB193</f>
        <v>4212.37</v>
      </c>
      <c r="AR251" s="15">
        <f>'[1]Prv-järjestys'!BC193</f>
        <v>13366.310000000001</v>
      </c>
      <c r="AS251" s="15">
        <f>'[1]Prv-järjestys'!BD193</f>
        <v>17375.522049691139</v>
      </c>
      <c r="AT251" s="19">
        <f>'[1]Prv-järjestys'!BE193</f>
        <v>108280.51204969113</v>
      </c>
      <c r="AU251" s="22">
        <f>'[1]Prv-järjestys'!BF193</f>
        <v>60.831748342523106</v>
      </c>
      <c r="AV251" s="55">
        <f>'[1]Prv-järjestys'!BG193</f>
        <v>1780</v>
      </c>
      <c r="AW251" s="48" t="str">
        <f>'[1]Prv-järjestys'!A193</f>
        <v>000322</v>
      </c>
      <c r="AX251" s="49"/>
      <c r="AY251" s="47"/>
      <c r="AZ251" s="50" t="s">
        <v>142</v>
      </c>
      <c r="BA251" s="47" t="s">
        <v>143</v>
      </c>
      <c r="BB251" s="50" t="s">
        <v>153</v>
      </c>
      <c r="BC251" s="50" t="s">
        <v>154</v>
      </c>
      <c r="BD251" s="47">
        <v>2</v>
      </c>
      <c r="BE251" s="47">
        <v>1</v>
      </c>
    </row>
    <row r="252" spans="1:57" x14ac:dyDescent="0.25">
      <c r="A252" s="47" t="str">
        <f>'[1]Prv-järjestys'!B276</f>
        <v>Parkano</v>
      </c>
      <c r="B252" s="16">
        <f>'[1]Prv-järjestys'!K276</f>
        <v>3211.85</v>
      </c>
      <c r="C252" s="17">
        <f>'[1]Prv-järjestys'!L276</f>
        <v>0</v>
      </c>
      <c r="D252" s="16">
        <f>'[1]Prv-järjestys'!M276</f>
        <v>0</v>
      </c>
      <c r="E252" s="16">
        <f>'[1]Prv-järjestys'!N276</f>
        <v>325</v>
      </c>
      <c r="F252" s="15">
        <f>'[1]Prv-järjestys'!O276</f>
        <v>75.75</v>
      </c>
      <c r="G252" s="18">
        <f>'[1]Prv-järjestys'!P276</f>
        <v>43600</v>
      </c>
      <c r="H252" s="16">
        <f>'[1]Prv-järjestys'!Q276</f>
        <v>550</v>
      </c>
      <c r="I252" s="15">
        <f>'[1]Prv-järjestys'!R276</f>
        <v>4279</v>
      </c>
      <c r="J252" s="19">
        <f>'[1]Prv-järjestys'!S276</f>
        <v>52041.599999999999</v>
      </c>
      <c r="K252" s="16">
        <f>'[1]Prv-järjestys'!T276</f>
        <v>3862.6</v>
      </c>
      <c r="L252" s="17">
        <f>'[1]Prv-järjestys'!U276</f>
        <v>1359.68</v>
      </c>
      <c r="M252" s="16">
        <f>'[1]Prv-järjestys'!V276</f>
        <v>0</v>
      </c>
      <c r="N252" s="17">
        <f>'[1]Prv-järjestys'!W276</f>
        <v>329.5</v>
      </c>
      <c r="O252" s="15">
        <f>'[1]Prv-järjestys'!X276</f>
        <v>6252.88</v>
      </c>
      <c r="P252" s="20">
        <f>'[1]Prv-järjestys'!Y276</f>
        <v>1739.16</v>
      </c>
      <c r="Q252" s="16">
        <f>'[1]Prv-järjestys'!Z276</f>
        <v>159.19999999999999</v>
      </c>
      <c r="R252" s="15">
        <f>'[1]Prv-järjestys'!AA276</f>
        <v>5017.7755030890166</v>
      </c>
      <c r="S252" s="19">
        <f>'[1]Prv-järjestys'!AB276</f>
        <v>18720.795503089015</v>
      </c>
      <c r="T252" s="16">
        <f>'[1]Prv-järjestys'!AE276</f>
        <v>5000</v>
      </c>
      <c r="U252" s="17">
        <f>'[1]Prv-järjestys'!AF276</f>
        <v>4000</v>
      </c>
      <c r="V252" s="16">
        <f>'[1]Prv-järjestys'!AG276</f>
        <v>0</v>
      </c>
      <c r="W252" s="17">
        <f>'[1]Prv-järjestys'!AH276</f>
        <v>1600</v>
      </c>
      <c r="X252" s="15">
        <f>'[1]Prv-järjestys'!AI276</f>
        <v>0</v>
      </c>
      <c r="Y252" s="21">
        <f>'[1]Prv-järjestys'!AJ276</f>
        <v>4500</v>
      </c>
      <c r="Z252" s="16">
        <f>'[1]Prv-järjestys'!AK276</f>
        <v>2800</v>
      </c>
      <c r="AA252" s="15">
        <f>'[1]Prv-järjestys'!AL276</f>
        <v>4210</v>
      </c>
      <c r="AB252" s="19">
        <f>'[1]Prv-järjestys'!AM276</f>
        <v>22110</v>
      </c>
      <c r="AC252" s="16">
        <f>'[1]Prv-järjestys'!AN276</f>
        <v>0</v>
      </c>
      <c r="AD252" s="16">
        <f>'[1]Prv-järjestys'!AO276</f>
        <v>0</v>
      </c>
      <c r="AE252" s="16">
        <f>'[1]Prv-järjestys'!AP276</f>
        <v>0</v>
      </c>
      <c r="AF252" s="17">
        <f>'[1]Prv-järjestys'!AQ276</f>
        <v>0</v>
      </c>
      <c r="AG252" s="15">
        <f>'[1]Prv-järjestys'!AR276</f>
        <v>0</v>
      </c>
      <c r="AH252" s="16">
        <f>'[1]Prv-järjestys'!AS276</f>
        <v>0</v>
      </c>
      <c r="AI252" s="16">
        <f>'[1]Prv-järjestys'!AT276</f>
        <v>0</v>
      </c>
      <c r="AJ252" s="15">
        <f>'[1]Prv-järjestys'!AU276</f>
        <v>0</v>
      </c>
      <c r="AK252" s="19">
        <f>'[1]Prv-järjestys'!AV276</f>
        <v>0</v>
      </c>
      <c r="AL252" s="15">
        <f>'[1]Prv-järjestys'!AW276</f>
        <v>12074.45</v>
      </c>
      <c r="AM252" s="15">
        <f>'[1]Prv-järjestys'!AX276</f>
        <v>5359.68</v>
      </c>
      <c r="AN252" s="15">
        <f>'[1]Prv-järjestys'!AY276</f>
        <v>0</v>
      </c>
      <c r="AO252" s="15">
        <f>'[1]Prv-järjestys'!AZ276</f>
        <v>2254.5</v>
      </c>
      <c r="AP252" s="15">
        <f>'[1]Prv-järjestys'!BA276</f>
        <v>6328.63</v>
      </c>
      <c r="AQ252" s="15">
        <f>'[1]Prv-järjestys'!BB276</f>
        <v>49839.16</v>
      </c>
      <c r="AR252" s="15">
        <f>'[1]Prv-järjestys'!BC276</f>
        <v>3509.2</v>
      </c>
      <c r="AS252" s="15">
        <f>'[1]Prv-järjestys'!BD276</f>
        <v>13506.775503089017</v>
      </c>
      <c r="AT252" s="19">
        <f>'[1]Prv-järjestys'!BE276</f>
        <v>92872.395503089021</v>
      </c>
      <c r="AU252" s="22">
        <f>'[1]Prv-järjestys'!BF276</f>
        <v>3.2839148369254629</v>
      </c>
      <c r="AV252" s="55">
        <f>'[1]Prv-järjestys'!BG276</f>
        <v>28281</v>
      </c>
      <c r="AW252" s="48" t="str">
        <f>'[1]Prv-järjestys'!A276</f>
        <v>000456</v>
      </c>
      <c r="AX252" s="49"/>
      <c r="AY252" s="47"/>
      <c r="AZ252" s="50" t="s">
        <v>182</v>
      </c>
      <c r="BA252" s="47" t="s">
        <v>183</v>
      </c>
      <c r="BB252" s="50" t="s">
        <v>188</v>
      </c>
      <c r="BC252" s="50" t="s">
        <v>189</v>
      </c>
      <c r="BD252" s="47">
        <v>1</v>
      </c>
      <c r="BE252" s="47">
        <v>1</v>
      </c>
    </row>
    <row r="253" spans="1:57" x14ac:dyDescent="0.25">
      <c r="A253" s="47" t="str">
        <f>'[1]Prv-järjestys'!B323</f>
        <v>Pedersöre</v>
      </c>
      <c r="B253" s="16">
        <f>'[1]Prv-järjestys'!K323</f>
        <v>10995.59</v>
      </c>
      <c r="C253" s="17">
        <f>'[1]Prv-järjestys'!L323</f>
        <v>0</v>
      </c>
      <c r="D253" s="16">
        <f>'[1]Prv-järjestys'!M323</f>
        <v>4445.13</v>
      </c>
      <c r="E253" s="16">
        <f>'[1]Prv-järjestys'!N323</f>
        <v>40</v>
      </c>
      <c r="F253" s="15">
        <f>'[1]Prv-järjestys'!O323</f>
        <v>0</v>
      </c>
      <c r="G253" s="18">
        <f>'[1]Prv-järjestys'!P323</f>
        <v>30</v>
      </c>
      <c r="H253" s="16">
        <f>'[1]Prv-järjestys'!Q323</f>
        <v>0</v>
      </c>
      <c r="I253" s="15">
        <f>'[1]Prv-järjestys'!R323</f>
        <v>4183</v>
      </c>
      <c r="J253" s="19">
        <f>'[1]Prv-järjestys'!S323</f>
        <v>19693.72</v>
      </c>
      <c r="K253" s="16">
        <f>'[1]Prv-järjestys'!T323</f>
        <v>86439.06</v>
      </c>
      <c r="L253" s="17">
        <f>'[1]Prv-järjestys'!U323</f>
        <v>0</v>
      </c>
      <c r="M253" s="16">
        <f>'[1]Prv-järjestys'!V323</f>
        <v>1984.72</v>
      </c>
      <c r="N253" s="17">
        <f>'[1]Prv-järjestys'!W323</f>
        <v>471.75</v>
      </c>
      <c r="O253" s="15">
        <f>'[1]Prv-järjestys'!X323</f>
        <v>0</v>
      </c>
      <c r="P253" s="20">
        <f>'[1]Prv-järjestys'!Y323</f>
        <v>0</v>
      </c>
      <c r="Q253" s="16">
        <f>'[1]Prv-järjestys'!Z323</f>
        <v>0</v>
      </c>
      <c r="R253" s="15">
        <f>'[1]Prv-järjestys'!AA323</f>
        <v>7407.8751375742831</v>
      </c>
      <c r="S253" s="19">
        <f>'[1]Prv-järjestys'!AB323</f>
        <v>96303.405137574286</v>
      </c>
      <c r="T253" s="16">
        <f>'[1]Prv-järjestys'!AE323</f>
        <v>0</v>
      </c>
      <c r="U253" s="17">
        <f>'[1]Prv-järjestys'!AF323</f>
        <v>0</v>
      </c>
      <c r="V253" s="16">
        <f>'[1]Prv-järjestys'!AG323</f>
        <v>15000</v>
      </c>
      <c r="W253" s="17">
        <f>'[1]Prv-järjestys'!AH323</f>
        <v>0</v>
      </c>
      <c r="X253" s="15">
        <f>'[1]Prv-järjestys'!AI323</f>
        <v>0</v>
      </c>
      <c r="Y253" s="21">
        <f>'[1]Prv-järjestys'!AJ323</f>
        <v>0</v>
      </c>
      <c r="Z253" s="16">
        <f>'[1]Prv-järjestys'!AK323</f>
        <v>0</v>
      </c>
      <c r="AA253" s="15">
        <f>'[1]Prv-järjestys'!AL323</f>
        <v>0</v>
      </c>
      <c r="AB253" s="19">
        <f>'[1]Prv-järjestys'!AM323</f>
        <v>15000</v>
      </c>
      <c r="AC253" s="16">
        <f>'[1]Prv-järjestys'!AN323</f>
        <v>0</v>
      </c>
      <c r="AD253" s="16">
        <f>'[1]Prv-järjestys'!AO323</f>
        <v>0</v>
      </c>
      <c r="AE253" s="16">
        <f>'[1]Prv-järjestys'!AP323</f>
        <v>0</v>
      </c>
      <c r="AF253" s="17">
        <f>'[1]Prv-järjestys'!AQ323</f>
        <v>0</v>
      </c>
      <c r="AG253" s="15">
        <f>'[1]Prv-järjestys'!AR323</f>
        <v>0</v>
      </c>
      <c r="AH253" s="16">
        <f>'[1]Prv-järjestys'!AS323</f>
        <v>0</v>
      </c>
      <c r="AI253" s="16">
        <f>'[1]Prv-järjestys'!AT323</f>
        <v>0</v>
      </c>
      <c r="AJ253" s="15">
        <f>'[1]Prv-järjestys'!AU323</f>
        <v>0</v>
      </c>
      <c r="AK253" s="19">
        <f>'[1]Prv-järjestys'!AV323</f>
        <v>0</v>
      </c>
      <c r="AL253" s="15">
        <f>'[1]Prv-järjestys'!AW323</f>
        <v>97434.65</v>
      </c>
      <c r="AM253" s="15">
        <f>'[1]Prv-järjestys'!AX323</f>
        <v>0</v>
      </c>
      <c r="AN253" s="15">
        <f>'[1]Prv-järjestys'!AY323</f>
        <v>21429.85</v>
      </c>
      <c r="AO253" s="15">
        <f>'[1]Prv-järjestys'!AZ323</f>
        <v>511.75</v>
      </c>
      <c r="AP253" s="15">
        <f>'[1]Prv-järjestys'!BA323</f>
        <v>0</v>
      </c>
      <c r="AQ253" s="15">
        <f>'[1]Prv-järjestys'!BB323</f>
        <v>30</v>
      </c>
      <c r="AR253" s="15">
        <f>'[1]Prv-järjestys'!BC323</f>
        <v>0</v>
      </c>
      <c r="AS253" s="15">
        <f>'[1]Prv-järjestys'!BD323</f>
        <v>11590.875137574283</v>
      </c>
      <c r="AT253" s="19">
        <f>'[1]Prv-järjestys'!BE323</f>
        <v>130997.12513757429</v>
      </c>
      <c r="AU253" s="22">
        <f>'[1]Prv-järjestys'!BF323</f>
        <v>6.0940233130616992</v>
      </c>
      <c r="AV253" s="55">
        <f>'[1]Prv-järjestys'!BG323</f>
        <v>21496</v>
      </c>
      <c r="AW253" s="48" t="str">
        <f>'[1]Prv-järjestys'!A323</f>
        <v>000538</v>
      </c>
      <c r="AX253" s="49" t="s">
        <v>198</v>
      </c>
      <c r="AY253" s="47" t="s">
        <v>256</v>
      </c>
      <c r="AZ253" s="50" t="s">
        <v>202</v>
      </c>
      <c r="BA253" s="47" t="s">
        <v>203</v>
      </c>
      <c r="BB253" s="50" t="s">
        <v>212</v>
      </c>
      <c r="BC253" s="50" t="s">
        <v>213</v>
      </c>
      <c r="BD253" s="47">
        <v>2</v>
      </c>
      <c r="BE253" s="47">
        <v>2</v>
      </c>
    </row>
    <row r="254" spans="1:57" x14ac:dyDescent="0.25">
      <c r="A254" s="47" t="str">
        <f>'[1]Prv-järjestys'!B147</f>
        <v>Pelkosenniemi</v>
      </c>
      <c r="B254" s="16">
        <f>'[1]Prv-järjestys'!K147</f>
        <v>654.96999999999991</v>
      </c>
      <c r="C254" s="17">
        <f>'[1]Prv-järjestys'!L147</f>
        <v>0</v>
      </c>
      <c r="D254" s="16">
        <f>'[1]Prv-järjestys'!M147</f>
        <v>0</v>
      </c>
      <c r="E254" s="16">
        <f>'[1]Prv-järjestys'!N147</f>
        <v>100</v>
      </c>
      <c r="F254" s="15">
        <f>'[1]Prv-järjestys'!O147</f>
        <v>695</v>
      </c>
      <c r="G254" s="18">
        <f>'[1]Prv-järjestys'!P147</f>
        <v>150</v>
      </c>
      <c r="H254" s="16">
        <f>'[1]Prv-järjestys'!Q147</f>
        <v>2100</v>
      </c>
      <c r="I254" s="15">
        <f>'[1]Prv-järjestys'!R147</f>
        <v>4121</v>
      </c>
      <c r="J254" s="19">
        <f>'[1]Prv-järjestys'!S147</f>
        <v>7820.9699999999993</v>
      </c>
      <c r="K254" s="16">
        <f>'[1]Prv-järjestys'!T147</f>
        <v>1247.3500000000001</v>
      </c>
      <c r="L254" s="17">
        <f>'[1]Prv-järjestys'!U147</f>
        <v>722.7</v>
      </c>
      <c r="M254" s="16">
        <f>'[1]Prv-järjestys'!V147</f>
        <v>0</v>
      </c>
      <c r="N254" s="17">
        <f>'[1]Prv-järjestys'!W147</f>
        <v>115.25</v>
      </c>
      <c r="O254" s="15">
        <f>'[1]Prv-järjestys'!X147</f>
        <v>501.7</v>
      </c>
      <c r="P254" s="20">
        <f>'[1]Prv-järjestys'!Y147</f>
        <v>506.35</v>
      </c>
      <c r="Q254" s="16">
        <f>'[1]Prv-järjestys'!Z147</f>
        <v>80</v>
      </c>
      <c r="R254" s="15">
        <f>'[1]Prv-järjestys'!AA147</f>
        <v>1118.6644505421564</v>
      </c>
      <c r="S254" s="19">
        <f>'[1]Prv-järjestys'!AB147</f>
        <v>4292.0144505421558</v>
      </c>
      <c r="T254" s="16">
        <f>'[1]Prv-järjestys'!AE147</f>
        <v>0</v>
      </c>
      <c r="U254" s="17">
        <f>'[1]Prv-järjestys'!AF147</f>
        <v>0</v>
      </c>
      <c r="V254" s="16">
        <f>'[1]Prv-järjestys'!AG147</f>
        <v>0</v>
      </c>
      <c r="W254" s="17">
        <f>'[1]Prv-järjestys'!AH147</f>
        <v>0</v>
      </c>
      <c r="X254" s="15">
        <f>'[1]Prv-järjestys'!AI147</f>
        <v>0</v>
      </c>
      <c r="Y254" s="21">
        <f>'[1]Prv-järjestys'!AJ147</f>
        <v>0</v>
      </c>
      <c r="Z254" s="16">
        <f>'[1]Prv-järjestys'!AK147</f>
        <v>0</v>
      </c>
      <c r="AA254" s="15">
        <f>'[1]Prv-järjestys'!AL147</f>
        <v>0</v>
      </c>
      <c r="AB254" s="19">
        <f>'[1]Prv-järjestys'!AM147</f>
        <v>0</v>
      </c>
      <c r="AC254" s="16">
        <f>'[1]Prv-järjestys'!AN147</f>
        <v>0</v>
      </c>
      <c r="AD254" s="16">
        <f>'[1]Prv-järjestys'!AO147</f>
        <v>0</v>
      </c>
      <c r="AE254" s="16">
        <f>'[1]Prv-järjestys'!AP147</f>
        <v>0</v>
      </c>
      <c r="AF254" s="17">
        <f>'[1]Prv-järjestys'!AQ147</f>
        <v>0</v>
      </c>
      <c r="AG254" s="15">
        <f>'[1]Prv-järjestys'!AR147</f>
        <v>0</v>
      </c>
      <c r="AH254" s="16">
        <f>'[1]Prv-järjestys'!AS147</f>
        <v>0</v>
      </c>
      <c r="AI254" s="16">
        <f>'[1]Prv-järjestys'!AT147</f>
        <v>0</v>
      </c>
      <c r="AJ254" s="15">
        <f>'[1]Prv-järjestys'!AU147</f>
        <v>0</v>
      </c>
      <c r="AK254" s="19">
        <f>'[1]Prv-järjestys'!AV147</f>
        <v>0</v>
      </c>
      <c r="AL254" s="15">
        <f>'[1]Prv-järjestys'!AW147</f>
        <v>1902.3200000000002</v>
      </c>
      <c r="AM254" s="15">
        <f>'[1]Prv-järjestys'!AX147</f>
        <v>722.7</v>
      </c>
      <c r="AN254" s="15">
        <f>'[1]Prv-järjestys'!AY147</f>
        <v>0</v>
      </c>
      <c r="AO254" s="15">
        <f>'[1]Prv-järjestys'!AZ147</f>
        <v>215.25</v>
      </c>
      <c r="AP254" s="15">
        <f>'[1]Prv-järjestys'!BA147</f>
        <v>1196.7</v>
      </c>
      <c r="AQ254" s="15">
        <f>'[1]Prv-järjestys'!BB147</f>
        <v>656.35</v>
      </c>
      <c r="AR254" s="15">
        <f>'[1]Prv-järjestys'!BC147</f>
        <v>2180</v>
      </c>
      <c r="AS254" s="15">
        <f>'[1]Prv-järjestys'!BD147</f>
        <v>5239.6644505421564</v>
      </c>
      <c r="AT254" s="19">
        <f>'[1]Prv-järjestys'!BE147</f>
        <v>12112.984450542157</v>
      </c>
      <c r="AU254" s="22">
        <f>'[1]Prv-järjestys'!BF147</f>
        <v>3.3910930712604022</v>
      </c>
      <c r="AV254" s="55">
        <f>'[1]Prv-järjestys'!BG147</f>
        <v>3572</v>
      </c>
      <c r="AW254" s="48" t="str">
        <f>'[1]Prv-järjestys'!A147</f>
        <v>000245</v>
      </c>
      <c r="AX254" s="49"/>
      <c r="AY254" s="47"/>
      <c r="AZ254" s="50" t="s">
        <v>121</v>
      </c>
      <c r="BA254" s="47" t="s">
        <v>122</v>
      </c>
      <c r="BB254" s="50" t="s">
        <v>136</v>
      </c>
      <c r="BC254" s="50" t="s">
        <v>137</v>
      </c>
      <c r="BD254" s="47">
        <v>2</v>
      </c>
      <c r="BE254" s="47">
        <v>1</v>
      </c>
    </row>
    <row r="255" spans="1:57" x14ac:dyDescent="0.25">
      <c r="A255" s="47" t="str">
        <f>'[1]Prv-järjestys'!B164</f>
        <v>Pello</v>
      </c>
      <c r="B255" s="16">
        <f>'[1]Prv-järjestys'!K164</f>
        <v>3749.2000000000007</v>
      </c>
      <c r="C255" s="17">
        <f>'[1]Prv-järjestys'!L164</f>
        <v>0</v>
      </c>
      <c r="D255" s="16">
        <f>'[1]Prv-järjestys'!M164</f>
        <v>0</v>
      </c>
      <c r="E255" s="16">
        <f>'[1]Prv-järjestys'!N164</f>
        <v>1235</v>
      </c>
      <c r="F255" s="15">
        <f>'[1]Prv-järjestys'!O164</f>
        <v>0</v>
      </c>
      <c r="G255" s="18">
        <f>'[1]Prv-järjestys'!P164</f>
        <v>0</v>
      </c>
      <c r="H255" s="16">
        <f>'[1]Prv-järjestys'!Q164</f>
        <v>490</v>
      </c>
      <c r="I255" s="15">
        <f>'[1]Prv-järjestys'!R164</f>
        <v>3722</v>
      </c>
      <c r="J255" s="19">
        <f>'[1]Prv-järjestys'!S164</f>
        <v>9196.2000000000007</v>
      </c>
      <c r="K255" s="16">
        <f>'[1]Prv-järjestys'!T164</f>
        <v>9499.6200000000008</v>
      </c>
      <c r="L255" s="17">
        <f>'[1]Prv-järjestys'!U164</f>
        <v>89.1</v>
      </c>
      <c r="M255" s="16">
        <f>'[1]Prv-järjestys'!V164</f>
        <v>0</v>
      </c>
      <c r="N255" s="17">
        <f>'[1]Prv-järjestys'!W164</f>
        <v>503.1</v>
      </c>
      <c r="O255" s="15">
        <f>'[1]Prv-järjestys'!X164</f>
        <v>481.9</v>
      </c>
      <c r="P255" s="20">
        <f>'[1]Prv-järjestys'!Y164</f>
        <v>436.05</v>
      </c>
      <c r="Q255" s="16">
        <f>'[1]Prv-järjestys'!Z164</f>
        <v>316.55</v>
      </c>
      <c r="R255" s="15">
        <f>'[1]Prv-järjestys'!AA164</f>
        <v>9965.0143155317655</v>
      </c>
      <c r="S255" s="19">
        <f>'[1]Prv-järjestys'!AB164</f>
        <v>21291.334315531763</v>
      </c>
      <c r="T255" s="16">
        <f>'[1]Prv-järjestys'!AE164</f>
        <v>6000</v>
      </c>
      <c r="U255" s="17">
        <f>'[1]Prv-järjestys'!AF164</f>
        <v>0</v>
      </c>
      <c r="V255" s="16">
        <f>'[1]Prv-järjestys'!AG164</f>
        <v>0</v>
      </c>
      <c r="W255" s="17">
        <f>'[1]Prv-järjestys'!AH164</f>
        <v>0</v>
      </c>
      <c r="X255" s="15">
        <f>'[1]Prv-järjestys'!AI164</f>
        <v>0</v>
      </c>
      <c r="Y255" s="21">
        <f>'[1]Prv-järjestys'!AJ164</f>
        <v>0</v>
      </c>
      <c r="Z255" s="16">
        <f>'[1]Prv-järjestys'!AK164</f>
        <v>0</v>
      </c>
      <c r="AA255" s="15">
        <f>'[1]Prv-järjestys'!AL164</f>
        <v>1000</v>
      </c>
      <c r="AB255" s="19">
        <f>'[1]Prv-järjestys'!AM164</f>
        <v>7000</v>
      </c>
      <c r="AC255" s="16">
        <f>'[1]Prv-järjestys'!AN164</f>
        <v>0</v>
      </c>
      <c r="AD255" s="16">
        <f>'[1]Prv-järjestys'!AO164</f>
        <v>0</v>
      </c>
      <c r="AE255" s="16">
        <f>'[1]Prv-järjestys'!AP164</f>
        <v>0</v>
      </c>
      <c r="AF255" s="17">
        <f>'[1]Prv-järjestys'!AQ164</f>
        <v>0</v>
      </c>
      <c r="AG255" s="15">
        <f>'[1]Prv-järjestys'!AR164</f>
        <v>0</v>
      </c>
      <c r="AH255" s="16">
        <f>'[1]Prv-järjestys'!AS164</f>
        <v>0</v>
      </c>
      <c r="AI255" s="16">
        <f>'[1]Prv-järjestys'!AT164</f>
        <v>0</v>
      </c>
      <c r="AJ255" s="15">
        <f>'[1]Prv-järjestys'!AU164</f>
        <v>0</v>
      </c>
      <c r="AK255" s="19">
        <f>'[1]Prv-järjestys'!AV164</f>
        <v>0</v>
      </c>
      <c r="AL255" s="15">
        <f>'[1]Prv-järjestys'!AW164</f>
        <v>19248.82</v>
      </c>
      <c r="AM255" s="15">
        <f>'[1]Prv-järjestys'!AX164</f>
        <v>89.1</v>
      </c>
      <c r="AN255" s="15">
        <f>'[1]Prv-järjestys'!AY164</f>
        <v>0</v>
      </c>
      <c r="AO255" s="15">
        <f>'[1]Prv-järjestys'!AZ164</f>
        <v>1738.1</v>
      </c>
      <c r="AP255" s="15">
        <f>'[1]Prv-järjestys'!BA164</f>
        <v>481.9</v>
      </c>
      <c r="AQ255" s="15">
        <f>'[1]Prv-järjestys'!BB164</f>
        <v>436.05</v>
      </c>
      <c r="AR255" s="15">
        <f>'[1]Prv-järjestys'!BC164</f>
        <v>806.55</v>
      </c>
      <c r="AS255" s="15">
        <f>'[1]Prv-järjestys'!BD164</f>
        <v>14687.014315531766</v>
      </c>
      <c r="AT255" s="19">
        <f>'[1]Prv-järjestys'!BE164</f>
        <v>37487.534315531761</v>
      </c>
      <c r="AU255" s="22">
        <f>'[1]Prv-järjestys'!BF164</f>
        <v>2.876354969349479</v>
      </c>
      <c r="AV255" s="55">
        <f>'[1]Prv-järjestys'!BG164</f>
        <v>13033</v>
      </c>
      <c r="AW255" s="48" t="str">
        <f>'[1]Prv-järjestys'!A164</f>
        <v>000271</v>
      </c>
      <c r="AX255" s="49"/>
      <c r="AY255" s="47"/>
      <c r="AZ255" s="50" t="s">
        <v>121</v>
      </c>
      <c r="BA255" s="47" t="s">
        <v>122</v>
      </c>
      <c r="BB255" s="50" t="s">
        <v>134</v>
      </c>
      <c r="BC255" s="50" t="s">
        <v>135</v>
      </c>
      <c r="BD255" s="47">
        <v>2</v>
      </c>
      <c r="BE255" s="47">
        <v>1</v>
      </c>
    </row>
    <row r="256" spans="1:57" x14ac:dyDescent="0.25">
      <c r="A256" s="47" t="str">
        <f>'[1]Prv-järjestys'!B148</f>
        <v>Perho</v>
      </c>
      <c r="B256" s="16">
        <f>'[1]Prv-järjestys'!K148</f>
        <v>1084.8900000000001</v>
      </c>
      <c r="C256" s="17">
        <f>'[1]Prv-järjestys'!L148</f>
        <v>275</v>
      </c>
      <c r="D256" s="16">
        <f>'[1]Prv-järjestys'!M148</f>
        <v>0</v>
      </c>
      <c r="E256" s="16">
        <f>'[1]Prv-järjestys'!N148</f>
        <v>141</v>
      </c>
      <c r="F256" s="15">
        <f>'[1]Prv-järjestys'!O148</f>
        <v>2222</v>
      </c>
      <c r="G256" s="18">
        <f>'[1]Prv-järjestys'!P148</f>
        <v>850</v>
      </c>
      <c r="H256" s="16">
        <f>'[1]Prv-järjestys'!Q148</f>
        <v>480</v>
      </c>
      <c r="I256" s="15">
        <f>'[1]Prv-järjestys'!R148</f>
        <v>1841</v>
      </c>
      <c r="J256" s="19">
        <f>'[1]Prv-järjestys'!S148</f>
        <v>6893.89</v>
      </c>
      <c r="K256" s="16">
        <f>'[1]Prv-järjestys'!T148</f>
        <v>2979.47</v>
      </c>
      <c r="L256" s="17">
        <f>'[1]Prv-järjestys'!U148</f>
        <v>2371.66</v>
      </c>
      <c r="M256" s="16">
        <f>'[1]Prv-järjestys'!V148</f>
        <v>0</v>
      </c>
      <c r="N256" s="17">
        <f>'[1]Prv-järjestys'!W148</f>
        <v>49.45</v>
      </c>
      <c r="O256" s="15">
        <f>'[1]Prv-järjestys'!X148</f>
        <v>2230.5100000000002</v>
      </c>
      <c r="P256" s="20">
        <f>'[1]Prv-järjestys'!Y148</f>
        <v>1609.31</v>
      </c>
      <c r="Q256" s="16">
        <f>'[1]Prv-järjestys'!Z148</f>
        <v>68.25</v>
      </c>
      <c r="R256" s="15">
        <f>'[1]Prv-järjestys'!AA148</f>
        <v>2867.5238301410568</v>
      </c>
      <c r="S256" s="19">
        <f>'[1]Prv-järjestys'!AB148</f>
        <v>12176.173830141057</v>
      </c>
      <c r="T256" s="16">
        <f>'[1]Prv-järjestys'!AE148</f>
        <v>2970</v>
      </c>
      <c r="U256" s="17">
        <f>'[1]Prv-järjestys'!AF148</f>
        <v>3960</v>
      </c>
      <c r="V256" s="16">
        <f>'[1]Prv-järjestys'!AG148</f>
        <v>0</v>
      </c>
      <c r="W256" s="17">
        <f>'[1]Prv-järjestys'!AH148</f>
        <v>450</v>
      </c>
      <c r="X256" s="15">
        <f>'[1]Prv-järjestys'!AI148</f>
        <v>2970</v>
      </c>
      <c r="Y256" s="21">
        <f>'[1]Prv-järjestys'!AJ148</f>
        <v>0</v>
      </c>
      <c r="Z256" s="16">
        <f>'[1]Prv-järjestys'!AK148</f>
        <v>0</v>
      </c>
      <c r="AA256" s="15">
        <f>'[1]Prv-järjestys'!AL148</f>
        <v>0</v>
      </c>
      <c r="AB256" s="19">
        <f>'[1]Prv-järjestys'!AM148</f>
        <v>10350</v>
      </c>
      <c r="AC256" s="16">
        <f>'[1]Prv-järjestys'!AN148</f>
        <v>0</v>
      </c>
      <c r="AD256" s="16">
        <f>'[1]Prv-järjestys'!AO148</f>
        <v>0</v>
      </c>
      <c r="AE256" s="16">
        <f>'[1]Prv-järjestys'!AP148</f>
        <v>0</v>
      </c>
      <c r="AF256" s="17">
        <f>'[1]Prv-järjestys'!AQ148</f>
        <v>0</v>
      </c>
      <c r="AG256" s="15">
        <f>'[1]Prv-järjestys'!AR148</f>
        <v>0</v>
      </c>
      <c r="AH256" s="16">
        <f>'[1]Prv-järjestys'!AS148</f>
        <v>0</v>
      </c>
      <c r="AI256" s="16">
        <f>'[1]Prv-järjestys'!AT148</f>
        <v>0</v>
      </c>
      <c r="AJ256" s="15">
        <f>'[1]Prv-järjestys'!AU148</f>
        <v>0</v>
      </c>
      <c r="AK256" s="19">
        <f>'[1]Prv-järjestys'!AV148</f>
        <v>0</v>
      </c>
      <c r="AL256" s="15">
        <f>'[1]Prv-järjestys'!AW148</f>
        <v>7034.36</v>
      </c>
      <c r="AM256" s="15">
        <f>'[1]Prv-järjestys'!AX148</f>
        <v>6606.66</v>
      </c>
      <c r="AN256" s="15">
        <f>'[1]Prv-järjestys'!AY148</f>
        <v>0</v>
      </c>
      <c r="AO256" s="15">
        <f>'[1]Prv-järjestys'!AZ148</f>
        <v>640.45000000000005</v>
      </c>
      <c r="AP256" s="15">
        <f>'[1]Prv-järjestys'!BA148</f>
        <v>7422.51</v>
      </c>
      <c r="AQ256" s="15">
        <f>'[1]Prv-järjestys'!BB148</f>
        <v>2459.31</v>
      </c>
      <c r="AR256" s="15">
        <f>'[1]Prv-järjestys'!BC148</f>
        <v>548.25</v>
      </c>
      <c r="AS256" s="15">
        <f>'[1]Prv-järjestys'!BD148</f>
        <v>4708.5238301410573</v>
      </c>
      <c r="AT256" s="19">
        <f>'[1]Prv-järjestys'!BE148</f>
        <v>29420.063830141062</v>
      </c>
      <c r="AU256" s="22">
        <f>'[1]Prv-järjestys'!BF148</f>
        <v>10.443757128200589</v>
      </c>
      <c r="AV256" s="55">
        <f>'[1]Prv-järjestys'!BG148</f>
        <v>2817</v>
      </c>
      <c r="AW256" s="48" t="str">
        <f>'[1]Prv-järjestys'!A148</f>
        <v>000246</v>
      </c>
      <c r="AX256" s="49"/>
      <c r="AY256" s="47"/>
      <c r="AZ256" s="50" t="s">
        <v>121</v>
      </c>
      <c r="BA256" s="47" t="s">
        <v>122</v>
      </c>
      <c r="BB256" s="50" t="s">
        <v>129</v>
      </c>
      <c r="BC256" s="50" t="s">
        <v>130</v>
      </c>
      <c r="BD256" s="47">
        <v>2</v>
      </c>
      <c r="BE256" s="47">
        <v>1</v>
      </c>
    </row>
    <row r="257" spans="1:57" x14ac:dyDescent="0.25">
      <c r="A257" s="47" t="str">
        <f>'[1]Prv-järjestys'!B324</f>
        <v>Pernå</v>
      </c>
      <c r="B257" s="16">
        <f>'[1]Prv-järjestys'!K324</f>
        <v>3557.44</v>
      </c>
      <c r="C257" s="17">
        <f>'[1]Prv-järjestys'!L324</f>
        <v>0</v>
      </c>
      <c r="D257" s="16">
        <f>'[1]Prv-järjestys'!M324</f>
        <v>0</v>
      </c>
      <c r="E257" s="16">
        <f>'[1]Prv-järjestys'!N324</f>
        <v>0</v>
      </c>
      <c r="F257" s="15">
        <f>'[1]Prv-järjestys'!O324</f>
        <v>0</v>
      </c>
      <c r="G257" s="18">
        <f>'[1]Prv-järjestys'!P324</f>
        <v>0</v>
      </c>
      <c r="H257" s="16">
        <f>'[1]Prv-järjestys'!Q324</f>
        <v>0</v>
      </c>
      <c r="I257" s="15">
        <f>'[1]Prv-järjestys'!R324</f>
        <v>2274</v>
      </c>
      <c r="J257" s="19">
        <f>'[1]Prv-järjestys'!S324</f>
        <v>5831.4400000000005</v>
      </c>
      <c r="K257" s="16">
        <f>'[1]Prv-järjestys'!T324</f>
        <v>1810.65</v>
      </c>
      <c r="L257" s="17">
        <f>'[1]Prv-järjestys'!U324</f>
        <v>0</v>
      </c>
      <c r="M257" s="16">
        <f>'[1]Prv-järjestys'!V324</f>
        <v>104.95</v>
      </c>
      <c r="N257" s="17">
        <f>'[1]Prv-järjestys'!W324</f>
        <v>87.25</v>
      </c>
      <c r="O257" s="15">
        <f>'[1]Prv-järjestys'!X324</f>
        <v>0</v>
      </c>
      <c r="P257" s="20">
        <f>'[1]Prv-järjestys'!Y324</f>
        <v>0</v>
      </c>
      <c r="Q257" s="16">
        <f>'[1]Prv-järjestys'!Z324</f>
        <v>0</v>
      </c>
      <c r="R257" s="15">
        <f>'[1]Prv-järjestys'!AA324</f>
        <v>3036.2619987058097</v>
      </c>
      <c r="S257" s="19">
        <f>'[1]Prv-järjestys'!AB324</f>
        <v>5039.11199870581</v>
      </c>
      <c r="T257" s="16">
        <f>'[1]Prv-järjestys'!AE324</f>
        <v>3000</v>
      </c>
      <c r="U257" s="17">
        <f>'[1]Prv-järjestys'!AF324</f>
        <v>0</v>
      </c>
      <c r="V257" s="16">
        <f>'[1]Prv-järjestys'!AG324</f>
        <v>0</v>
      </c>
      <c r="W257" s="17">
        <f>'[1]Prv-järjestys'!AH324</f>
        <v>0</v>
      </c>
      <c r="X257" s="15">
        <f>'[1]Prv-järjestys'!AI324</f>
        <v>0</v>
      </c>
      <c r="Y257" s="21">
        <f>'[1]Prv-järjestys'!AJ324</f>
        <v>0</v>
      </c>
      <c r="Z257" s="16">
        <f>'[1]Prv-järjestys'!AK324</f>
        <v>0</v>
      </c>
      <c r="AA257" s="15">
        <f>'[1]Prv-järjestys'!AL324</f>
        <v>2000</v>
      </c>
      <c r="AB257" s="19">
        <f>'[1]Prv-järjestys'!AM324</f>
        <v>5000</v>
      </c>
      <c r="AC257" s="16">
        <f>'[1]Prv-järjestys'!AN324</f>
        <v>0</v>
      </c>
      <c r="AD257" s="16">
        <f>'[1]Prv-järjestys'!AO324</f>
        <v>0</v>
      </c>
      <c r="AE257" s="16">
        <f>'[1]Prv-järjestys'!AP324</f>
        <v>0</v>
      </c>
      <c r="AF257" s="17">
        <f>'[1]Prv-järjestys'!AQ324</f>
        <v>0</v>
      </c>
      <c r="AG257" s="15">
        <f>'[1]Prv-järjestys'!AR324</f>
        <v>0</v>
      </c>
      <c r="AH257" s="16">
        <f>'[1]Prv-järjestys'!AS324</f>
        <v>0</v>
      </c>
      <c r="AI257" s="16">
        <f>'[1]Prv-järjestys'!AT324</f>
        <v>0</v>
      </c>
      <c r="AJ257" s="15">
        <f>'[1]Prv-järjestys'!AU324</f>
        <v>0</v>
      </c>
      <c r="AK257" s="19">
        <f>'[1]Prv-järjestys'!AV324</f>
        <v>0</v>
      </c>
      <c r="AL257" s="15">
        <f>'[1]Prv-järjestys'!AW324</f>
        <v>8368.09</v>
      </c>
      <c r="AM257" s="15">
        <f>'[1]Prv-järjestys'!AX324</f>
        <v>0</v>
      </c>
      <c r="AN257" s="15">
        <f>'[1]Prv-järjestys'!AY324</f>
        <v>104.95</v>
      </c>
      <c r="AO257" s="15">
        <f>'[1]Prv-järjestys'!AZ324</f>
        <v>87.25</v>
      </c>
      <c r="AP257" s="15">
        <f>'[1]Prv-järjestys'!BA324</f>
        <v>0</v>
      </c>
      <c r="AQ257" s="15">
        <f>'[1]Prv-järjestys'!BB324</f>
        <v>0</v>
      </c>
      <c r="AR257" s="15">
        <f>'[1]Prv-järjestys'!BC324</f>
        <v>0</v>
      </c>
      <c r="AS257" s="15">
        <f>'[1]Prv-järjestys'!BD324</f>
        <v>7310.2619987058097</v>
      </c>
      <c r="AT257" s="19">
        <f>'[1]Prv-järjestys'!BE324</f>
        <v>15870.551998705811</v>
      </c>
      <c r="AU257" s="22">
        <f>'[1]Prv-järjestys'!BF324</f>
        <v>4.3279389142911944</v>
      </c>
      <c r="AV257" s="55">
        <f>'[1]Prv-järjestys'!BG324</f>
        <v>3667</v>
      </c>
      <c r="AW257" s="48" t="str">
        <f>'[1]Prv-järjestys'!A324</f>
        <v>000539</v>
      </c>
      <c r="AX257" s="52" t="s">
        <v>77</v>
      </c>
      <c r="AY257" s="47" t="s">
        <v>78</v>
      </c>
      <c r="AZ257" s="50" t="s">
        <v>202</v>
      </c>
      <c r="BA257" s="47" t="s">
        <v>203</v>
      </c>
      <c r="BB257" s="50" t="s">
        <v>206</v>
      </c>
      <c r="BC257" s="50" t="s">
        <v>207</v>
      </c>
      <c r="BD257" s="47">
        <v>1</v>
      </c>
      <c r="BE257" s="47">
        <v>2</v>
      </c>
    </row>
    <row r="258" spans="1:57" x14ac:dyDescent="0.25">
      <c r="A258" s="47" t="str">
        <f>'[1]Prv-järjestys'!B325</f>
        <v>Petalax</v>
      </c>
      <c r="B258" s="16">
        <f>'[1]Prv-järjestys'!K325</f>
        <v>1787.61</v>
      </c>
      <c r="C258" s="17">
        <f>'[1]Prv-järjestys'!L325</f>
        <v>0</v>
      </c>
      <c r="D258" s="16">
        <f>'[1]Prv-järjestys'!M325</f>
        <v>1241.3699999999999</v>
      </c>
      <c r="E258" s="16">
        <f>'[1]Prv-järjestys'!N325</f>
        <v>40</v>
      </c>
      <c r="F258" s="15">
        <f>'[1]Prv-järjestys'!O325</f>
        <v>0</v>
      </c>
      <c r="G258" s="18">
        <f>'[1]Prv-järjestys'!P325</f>
        <v>0</v>
      </c>
      <c r="H258" s="16">
        <f>'[1]Prv-järjestys'!Q325</f>
        <v>0</v>
      </c>
      <c r="I258" s="15">
        <f>'[1]Prv-järjestys'!R325</f>
        <v>490</v>
      </c>
      <c r="J258" s="19">
        <f>'[1]Prv-järjestys'!S325</f>
        <v>3558.9799999999996</v>
      </c>
      <c r="K258" s="16">
        <f>'[1]Prv-järjestys'!T325</f>
        <v>967.9899999999999</v>
      </c>
      <c r="L258" s="17">
        <f>'[1]Prv-järjestys'!U325</f>
        <v>0</v>
      </c>
      <c r="M258" s="16">
        <f>'[1]Prv-järjestys'!V325</f>
        <v>331.95</v>
      </c>
      <c r="N258" s="17">
        <f>'[1]Prv-järjestys'!W325</f>
        <v>99.9</v>
      </c>
      <c r="O258" s="15">
        <f>'[1]Prv-järjestys'!X325</f>
        <v>0</v>
      </c>
      <c r="P258" s="20">
        <f>'[1]Prv-järjestys'!Y325</f>
        <v>0</v>
      </c>
      <c r="Q258" s="16">
        <f>'[1]Prv-järjestys'!Z325</f>
        <v>0</v>
      </c>
      <c r="R258" s="15">
        <f>'[1]Prv-järjestys'!AA325</f>
        <v>1096.0911546734033</v>
      </c>
      <c r="S258" s="19">
        <f>'[1]Prv-järjestys'!AB325</f>
        <v>2495.9311546734034</v>
      </c>
      <c r="T258" s="16">
        <f>'[1]Prv-järjestys'!AE325</f>
        <v>2200</v>
      </c>
      <c r="U258" s="17">
        <f>'[1]Prv-järjestys'!AF325</f>
        <v>0</v>
      </c>
      <c r="V258" s="16">
        <f>'[1]Prv-järjestys'!AG325</f>
        <v>2200</v>
      </c>
      <c r="W258" s="17">
        <f>'[1]Prv-järjestys'!AH325</f>
        <v>0</v>
      </c>
      <c r="X258" s="15">
        <f>'[1]Prv-järjestys'!AI325</f>
        <v>0</v>
      </c>
      <c r="Y258" s="21">
        <f>'[1]Prv-järjestys'!AJ325</f>
        <v>0</v>
      </c>
      <c r="Z258" s="16">
        <f>'[1]Prv-järjestys'!AK325</f>
        <v>0</v>
      </c>
      <c r="AA258" s="15">
        <f>'[1]Prv-järjestys'!AL325</f>
        <v>1100</v>
      </c>
      <c r="AB258" s="19">
        <f>'[1]Prv-järjestys'!AM325</f>
        <v>5500</v>
      </c>
      <c r="AC258" s="16">
        <f>'[1]Prv-järjestys'!AN325</f>
        <v>0</v>
      </c>
      <c r="AD258" s="16">
        <f>'[1]Prv-järjestys'!AO325</f>
        <v>0</v>
      </c>
      <c r="AE258" s="16">
        <f>'[1]Prv-järjestys'!AP325</f>
        <v>0</v>
      </c>
      <c r="AF258" s="17">
        <f>'[1]Prv-järjestys'!AQ325</f>
        <v>0</v>
      </c>
      <c r="AG258" s="15">
        <f>'[1]Prv-järjestys'!AR325</f>
        <v>0</v>
      </c>
      <c r="AH258" s="16">
        <f>'[1]Prv-järjestys'!AS325</f>
        <v>0</v>
      </c>
      <c r="AI258" s="16">
        <f>'[1]Prv-järjestys'!AT325</f>
        <v>0</v>
      </c>
      <c r="AJ258" s="15">
        <f>'[1]Prv-järjestys'!AU325</f>
        <v>0</v>
      </c>
      <c r="AK258" s="19">
        <f>'[1]Prv-järjestys'!AV325</f>
        <v>0</v>
      </c>
      <c r="AL258" s="15">
        <f>'[1]Prv-järjestys'!AW325</f>
        <v>4955.6000000000004</v>
      </c>
      <c r="AM258" s="15">
        <f>'[1]Prv-järjestys'!AX325</f>
        <v>0</v>
      </c>
      <c r="AN258" s="15">
        <f>'[1]Prv-järjestys'!AY325</f>
        <v>3773.3199999999997</v>
      </c>
      <c r="AO258" s="15">
        <f>'[1]Prv-järjestys'!AZ325</f>
        <v>139.9</v>
      </c>
      <c r="AP258" s="15">
        <f>'[1]Prv-järjestys'!BA325</f>
        <v>0</v>
      </c>
      <c r="AQ258" s="15">
        <f>'[1]Prv-järjestys'!BB325</f>
        <v>0</v>
      </c>
      <c r="AR258" s="15">
        <f>'[1]Prv-järjestys'!BC325</f>
        <v>0</v>
      </c>
      <c r="AS258" s="15">
        <f>'[1]Prv-järjestys'!BD325</f>
        <v>2686.0911546734033</v>
      </c>
      <c r="AT258" s="19">
        <f>'[1]Prv-järjestys'!BE325</f>
        <v>11554.911154673402</v>
      </c>
      <c r="AU258" s="22">
        <f>'[1]Prv-järjestys'!BF325</f>
        <v>0.89227113163501171</v>
      </c>
      <c r="AV258" s="55">
        <f>'[1]Prv-järjestys'!BG325</f>
        <v>12950</v>
      </c>
      <c r="AW258" s="48" t="str">
        <f>'[1]Prv-järjestys'!A325</f>
        <v>000540</v>
      </c>
      <c r="AX258" s="49" t="s">
        <v>200</v>
      </c>
      <c r="AY258" s="47" t="s">
        <v>201</v>
      </c>
      <c r="AZ258" s="50" t="s">
        <v>202</v>
      </c>
      <c r="BA258" s="47" t="s">
        <v>203</v>
      </c>
      <c r="BB258" s="50" t="s">
        <v>204</v>
      </c>
      <c r="BC258" s="50" t="s">
        <v>205</v>
      </c>
      <c r="BD258" s="47">
        <v>2</v>
      </c>
      <c r="BE258" s="47">
        <v>2</v>
      </c>
    </row>
    <row r="259" spans="1:57" x14ac:dyDescent="0.25">
      <c r="A259" s="47" t="str">
        <f>'[1]Prv-järjestys'!B420</f>
        <v>Petrus</v>
      </c>
      <c r="B259" s="16">
        <f>'[1]Prv-järjestys'!K420</f>
        <v>11661.289999999997</v>
      </c>
      <c r="C259" s="17">
        <f>'[1]Prv-järjestys'!L420</f>
        <v>0</v>
      </c>
      <c r="D259" s="16">
        <f>'[1]Prv-järjestys'!M420</f>
        <v>6045</v>
      </c>
      <c r="E259" s="16">
        <f>'[1]Prv-järjestys'!N420</f>
        <v>60</v>
      </c>
      <c r="F259" s="15">
        <f>'[1]Prv-järjestys'!O420</f>
        <v>0</v>
      </c>
      <c r="G259" s="18">
        <f>'[1]Prv-järjestys'!P420</f>
        <v>3755</v>
      </c>
      <c r="H259" s="16">
        <f>'[1]Prv-järjestys'!Q420</f>
        <v>0</v>
      </c>
      <c r="I259" s="15">
        <f>'[1]Prv-järjestys'!R420</f>
        <v>19940.3</v>
      </c>
      <c r="J259" s="19">
        <f>'[1]Prv-järjestys'!S420</f>
        <v>41461.589999999997</v>
      </c>
      <c r="K259" s="16">
        <f>'[1]Prv-järjestys'!T420</f>
        <v>2507.7399999999998</v>
      </c>
      <c r="L259" s="17">
        <f>'[1]Prv-järjestys'!U420</f>
        <v>0</v>
      </c>
      <c r="M259" s="16">
        <f>'[1]Prv-järjestys'!V420</f>
        <v>2307.37</v>
      </c>
      <c r="N259" s="17">
        <f>'[1]Prv-järjestys'!W420</f>
        <v>2673.08</v>
      </c>
      <c r="O259" s="15">
        <f>'[1]Prv-järjestys'!X420</f>
        <v>0</v>
      </c>
      <c r="P259" s="20">
        <f>'[1]Prv-järjestys'!Y420</f>
        <v>0</v>
      </c>
      <c r="Q259" s="16">
        <f>'[1]Prv-järjestys'!Z420</f>
        <v>0</v>
      </c>
      <c r="R259" s="15">
        <f>'[1]Prv-järjestys'!AA420</f>
        <v>8508.4261767666248</v>
      </c>
      <c r="S259" s="19">
        <f>'[1]Prv-järjestys'!AB420</f>
        <v>15996.616176766624</v>
      </c>
      <c r="T259" s="16">
        <f>'[1]Prv-järjestys'!AE420</f>
        <v>36864.81</v>
      </c>
      <c r="U259" s="17">
        <f>'[1]Prv-järjestys'!AF420</f>
        <v>0</v>
      </c>
      <c r="V259" s="16">
        <f>'[1]Prv-järjestys'!AG420</f>
        <v>835.6</v>
      </c>
      <c r="W259" s="17">
        <f>'[1]Prv-järjestys'!AH420</f>
        <v>3025.48</v>
      </c>
      <c r="X259" s="15">
        <f>'[1]Prv-järjestys'!AI420</f>
        <v>0</v>
      </c>
      <c r="Y259" s="21">
        <f>'[1]Prv-järjestys'!AJ420</f>
        <v>0</v>
      </c>
      <c r="Z259" s="16">
        <f>'[1]Prv-järjestys'!AK420</f>
        <v>0</v>
      </c>
      <c r="AA259" s="15">
        <f>'[1]Prv-järjestys'!AL420</f>
        <v>11324.85</v>
      </c>
      <c r="AB259" s="19">
        <f>'[1]Prv-järjestys'!AM420</f>
        <v>52050.74</v>
      </c>
      <c r="AC259" s="16">
        <f>'[1]Prv-järjestys'!AN420</f>
        <v>0</v>
      </c>
      <c r="AD259" s="16">
        <f>'[1]Prv-järjestys'!AO420</f>
        <v>0</v>
      </c>
      <c r="AE259" s="16">
        <f>'[1]Prv-järjestys'!AP420</f>
        <v>0</v>
      </c>
      <c r="AF259" s="17">
        <f>'[1]Prv-järjestys'!AQ420</f>
        <v>0</v>
      </c>
      <c r="AG259" s="15">
        <f>'[1]Prv-järjestys'!AR420</f>
        <v>0</v>
      </c>
      <c r="AH259" s="16">
        <f>'[1]Prv-järjestys'!AS420</f>
        <v>0</v>
      </c>
      <c r="AI259" s="16">
        <f>'[1]Prv-järjestys'!AT420</f>
        <v>0</v>
      </c>
      <c r="AJ259" s="15">
        <f>'[1]Prv-järjestys'!AU420</f>
        <v>0</v>
      </c>
      <c r="AK259" s="19">
        <f>'[1]Prv-järjestys'!AV420</f>
        <v>0</v>
      </c>
      <c r="AL259" s="15">
        <f>'[1]Prv-järjestys'!AW420</f>
        <v>51033.84</v>
      </c>
      <c r="AM259" s="15">
        <f>'[1]Prv-järjestys'!AX420</f>
        <v>0</v>
      </c>
      <c r="AN259" s="15">
        <f>'[1]Prv-järjestys'!AY420</f>
        <v>9187.9699999999993</v>
      </c>
      <c r="AO259" s="15">
        <f>'[1]Prv-järjestys'!AZ420</f>
        <v>5758.5599999999995</v>
      </c>
      <c r="AP259" s="15">
        <f>'[1]Prv-järjestys'!BA420</f>
        <v>0</v>
      </c>
      <c r="AQ259" s="15">
        <f>'[1]Prv-järjestys'!BB420</f>
        <v>3755</v>
      </c>
      <c r="AR259" s="15">
        <f>'[1]Prv-järjestys'!BC420</f>
        <v>0</v>
      </c>
      <c r="AS259" s="15">
        <f>'[1]Prv-järjestys'!BD420</f>
        <v>39773.576176766626</v>
      </c>
      <c r="AT259" s="19">
        <f>'[1]Prv-järjestys'!BE420</f>
        <v>109508.94617676662</v>
      </c>
      <c r="AU259" s="22">
        <f>'[1]Prv-järjestys'!BF420</f>
        <v>0</v>
      </c>
      <c r="AV259" s="55">
        <f>'[1]Prv-järjestys'!BG420</f>
        <v>20174</v>
      </c>
      <c r="AW259" s="48" t="str">
        <f>'[1]Prv-järjestys'!A420</f>
        <v>001007</v>
      </c>
      <c r="AX259" s="49" t="s">
        <v>232</v>
      </c>
      <c r="AY259" s="47" t="s">
        <v>258</v>
      </c>
      <c r="AZ259" s="50" t="s">
        <v>202</v>
      </c>
      <c r="BA259" s="47" t="s">
        <v>203</v>
      </c>
      <c r="BB259" s="50" t="s">
        <v>227</v>
      </c>
      <c r="BC259" s="50" t="s">
        <v>228</v>
      </c>
      <c r="BD259" s="47">
        <v>1</v>
      </c>
      <c r="BE259" s="47">
        <v>2</v>
      </c>
    </row>
    <row r="260" spans="1:57" x14ac:dyDescent="0.25">
      <c r="A260" s="47" t="str">
        <f>'[1]Prv-järjestys'!B277</f>
        <v>Petäjävesi</v>
      </c>
      <c r="B260" s="16">
        <f>'[1]Prv-järjestys'!K277</f>
        <v>2641.24</v>
      </c>
      <c r="C260" s="17">
        <f>'[1]Prv-järjestys'!L277</f>
        <v>0</v>
      </c>
      <c r="D260" s="16">
        <f>'[1]Prv-järjestys'!M277</f>
        <v>0</v>
      </c>
      <c r="E260" s="16">
        <f>'[1]Prv-järjestys'!N277</f>
        <v>10</v>
      </c>
      <c r="F260" s="15">
        <f>'[1]Prv-järjestys'!O277</f>
        <v>690</v>
      </c>
      <c r="G260" s="18">
        <f>'[1]Prv-järjestys'!P277</f>
        <v>620</v>
      </c>
      <c r="H260" s="16">
        <f>'[1]Prv-järjestys'!Q277</f>
        <v>3650</v>
      </c>
      <c r="I260" s="15">
        <f>'[1]Prv-järjestys'!R277</f>
        <v>2067</v>
      </c>
      <c r="J260" s="19">
        <f>'[1]Prv-järjestys'!S277</f>
        <v>9678.24</v>
      </c>
      <c r="K260" s="16">
        <f>'[1]Prv-järjestys'!T277</f>
        <v>1756.7300000000002</v>
      </c>
      <c r="L260" s="17">
        <f>'[1]Prv-järjestys'!U277</f>
        <v>253.1</v>
      </c>
      <c r="M260" s="16">
        <f>'[1]Prv-järjestys'!V277</f>
        <v>0</v>
      </c>
      <c r="N260" s="17">
        <f>'[1]Prv-järjestys'!W277</f>
        <v>19.5</v>
      </c>
      <c r="O260" s="15">
        <f>'[1]Prv-järjestys'!X277</f>
        <v>221.65</v>
      </c>
      <c r="P260" s="20">
        <f>'[1]Prv-järjestys'!Y277</f>
        <v>685.23</v>
      </c>
      <c r="Q260" s="16">
        <f>'[1]Prv-järjestys'!Z277</f>
        <v>651.37</v>
      </c>
      <c r="R260" s="15">
        <f>'[1]Prv-järjestys'!AA277</f>
        <v>1853.3548174964674</v>
      </c>
      <c r="S260" s="19">
        <f>'[1]Prv-järjestys'!AB277</f>
        <v>5440.9348174964671</v>
      </c>
      <c r="T260" s="16">
        <f>'[1]Prv-järjestys'!AE277</f>
        <v>0</v>
      </c>
      <c r="U260" s="17">
        <f>'[1]Prv-järjestys'!AF277</f>
        <v>0</v>
      </c>
      <c r="V260" s="16">
        <f>'[1]Prv-järjestys'!AG277</f>
        <v>0</v>
      </c>
      <c r="W260" s="17">
        <f>'[1]Prv-järjestys'!AH277</f>
        <v>300</v>
      </c>
      <c r="X260" s="15">
        <f>'[1]Prv-järjestys'!AI277</f>
        <v>1400</v>
      </c>
      <c r="Y260" s="21">
        <f>'[1]Prv-järjestys'!AJ277</f>
        <v>3000</v>
      </c>
      <c r="Z260" s="16">
        <f>'[1]Prv-järjestys'!AK277</f>
        <v>1650</v>
      </c>
      <c r="AA260" s="15">
        <f>'[1]Prv-järjestys'!AL277</f>
        <v>300</v>
      </c>
      <c r="AB260" s="19">
        <f>'[1]Prv-järjestys'!AM277</f>
        <v>6650</v>
      </c>
      <c r="AC260" s="16">
        <f>'[1]Prv-järjestys'!AN277</f>
        <v>0</v>
      </c>
      <c r="AD260" s="16">
        <f>'[1]Prv-järjestys'!AO277</f>
        <v>0</v>
      </c>
      <c r="AE260" s="16">
        <f>'[1]Prv-järjestys'!AP277</f>
        <v>0</v>
      </c>
      <c r="AF260" s="17">
        <f>'[1]Prv-järjestys'!AQ277</f>
        <v>0</v>
      </c>
      <c r="AG260" s="15">
        <f>'[1]Prv-järjestys'!AR277</f>
        <v>0</v>
      </c>
      <c r="AH260" s="16">
        <f>'[1]Prv-järjestys'!AS277</f>
        <v>0</v>
      </c>
      <c r="AI260" s="16">
        <f>'[1]Prv-järjestys'!AT277</f>
        <v>0</v>
      </c>
      <c r="AJ260" s="15">
        <f>'[1]Prv-järjestys'!AU277</f>
        <v>0</v>
      </c>
      <c r="AK260" s="19">
        <f>'[1]Prv-järjestys'!AV277</f>
        <v>0</v>
      </c>
      <c r="AL260" s="15">
        <f>'[1]Prv-järjestys'!AW277</f>
        <v>4397.97</v>
      </c>
      <c r="AM260" s="15">
        <f>'[1]Prv-järjestys'!AX277</f>
        <v>253.1</v>
      </c>
      <c r="AN260" s="15">
        <f>'[1]Prv-järjestys'!AY277</f>
        <v>0</v>
      </c>
      <c r="AO260" s="15">
        <f>'[1]Prv-järjestys'!AZ277</f>
        <v>329.5</v>
      </c>
      <c r="AP260" s="15">
        <f>'[1]Prv-järjestys'!BA277</f>
        <v>2311.65</v>
      </c>
      <c r="AQ260" s="15">
        <f>'[1]Prv-järjestys'!BB277</f>
        <v>4305.2299999999996</v>
      </c>
      <c r="AR260" s="15">
        <f>'[1]Prv-järjestys'!BC277</f>
        <v>5951.37</v>
      </c>
      <c r="AS260" s="15">
        <f>'[1]Prv-järjestys'!BD277</f>
        <v>4220.3548174964671</v>
      </c>
      <c r="AT260" s="19">
        <f>'[1]Prv-järjestys'!BE277</f>
        <v>21769.174817496467</v>
      </c>
      <c r="AU260" s="22">
        <f>'[1]Prv-järjestys'!BF277</f>
        <v>14.571067481590674</v>
      </c>
      <c r="AV260" s="55">
        <f>'[1]Prv-järjestys'!BG277</f>
        <v>1494</v>
      </c>
      <c r="AW260" s="48" t="str">
        <f>'[1]Prv-järjestys'!A277</f>
        <v>000458</v>
      </c>
      <c r="AX260" s="49"/>
      <c r="AY260" s="47"/>
      <c r="AZ260" s="50" t="s">
        <v>182</v>
      </c>
      <c r="BA260" s="47" t="s">
        <v>183</v>
      </c>
      <c r="BB260" s="50" t="s">
        <v>196</v>
      </c>
      <c r="BC260" s="50" t="s">
        <v>197</v>
      </c>
      <c r="BD260" s="47">
        <v>2</v>
      </c>
      <c r="BE260" s="47">
        <v>1</v>
      </c>
    </row>
    <row r="261" spans="1:57" x14ac:dyDescent="0.25">
      <c r="A261" s="47" t="str">
        <f>'[1]Prv-järjestys'!B386</f>
        <v>Pieksämäki</v>
      </c>
      <c r="B261" s="16">
        <f>'[1]Prv-järjestys'!K386</f>
        <v>20649.41</v>
      </c>
      <c r="C261" s="17">
        <f>'[1]Prv-järjestys'!L386</f>
        <v>64</v>
      </c>
      <c r="D261" s="16">
        <f>'[1]Prv-järjestys'!M386</f>
        <v>0</v>
      </c>
      <c r="E261" s="16">
        <f>'[1]Prv-järjestys'!N386</f>
        <v>3111.8</v>
      </c>
      <c r="F261" s="15">
        <f>'[1]Prv-järjestys'!O386</f>
        <v>2886.5</v>
      </c>
      <c r="G261" s="18">
        <f>'[1]Prv-järjestys'!P386</f>
        <v>3997.1</v>
      </c>
      <c r="H261" s="16">
        <f>'[1]Prv-järjestys'!Q386</f>
        <v>5622.9</v>
      </c>
      <c r="I261" s="15">
        <f>'[1]Prv-järjestys'!R386</f>
        <v>35732.199999999997</v>
      </c>
      <c r="J261" s="19">
        <f>'[1]Prv-järjestys'!S386</f>
        <v>72063.91</v>
      </c>
      <c r="K261" s="16">
        <f>'[1]Prv-järjestys'!T386</f>
        <v>25445.539999999986</v>
      </c>
      <c r="L261" s="17">
        <f>'[1]Prv-järjestys'!U386</f>
        <v>612.25</v>
      </c>
      <c r="M261" s="16">
        <f>'[1]Prv-järjestys'!V386</f>
        <v>0</v>
      </c>
      <c r="N261" s="17">
        <f>'[1]Prv-järjestys'!W386</f>
        <v>504.16</v>
      </c>
      <c r="O261" s="15">
        <f>'[1]Prv-järjestys'!X386</f>
        <v>8340.3700000000008</v>
      </c>
      <c r="P261" s="20">
        <f>'[1]Prv-järjestys'!Y386</f>
        <v>4682.0200000000004</v>
      </c>
      <c r="Q261" s="16">
        <f>'[1]Prv-järjestys'!Z386</f>
        <v>1504.14</v>
      </c>
      <c r="R261" s="15">
        <f>'[1]Prv-järjestys'!AA386</f>
        <v>15269.258648763032</v>
      </c>
      <c r="S261" s="19">
        <f>'[1]Prv-järjestys'!AB386</f>
        <v>56357.738648763014</v>
      </c>
      <c r="T261" s="16">
        <f>'[1]Prv-järjestys'!AE386</f>
        <v>47642</v>
      </c>
      <c r="U261" s="17">
        <f>'[1]Prv-järjestys'!AF386</f>
        <v>907</v>
      </c>
      <c r="V261" s="16">
        <f>'[1]Prv-järjestys'!AG386</f>
        <v>0</v>
      </c>
      <c r="W261" s="17">
        <f>'[1]Prv-järjestys'!AH386</f>
        <v>8441</v>
      </c>
      <c r="X261" s="15">
        <f>'[1]Prv-järjestys'!AI386</f>
        <v>21988</v>
      </c>
      <c r="Y261" s="21">
        <f>'[1]Prv-järjestys'!AJ386</f>
        <v>9323</v>
      </c>
      <c r="Z261" s="16">
        <f>'[1]Prv-järjestys'!AK386</f>
        <v>10299</v>
      </c>
      <c r="AA261" s="15">
        <f>'[1]Prv-järjestys'!AL386</f>
        <v>0</v>
      </c>
      <c r="AB261" s="19">
        <f>'[1]Prv-järjestys'!AM386</f>
        <v>98600</v>
      </c>
      <c r="AC261" s="16">
        <f>'[1]Prv-järjestys'!AN386</f>
        <v>29000</v>
      </c>
      <c r="AD261" s="16">
        <f>'[1]Prv-järjestys'!AO386</f>
        <v>0</v>
      </c>
      <c r="AE261" s="16">
        <f>'[1]Prv-järjestys'!AP386</f>
        <v>0</v>
      </c>
      <c r="AF261" s="17">
        <f>'[1]Prv-järjestys'!AQ386</f>
        <v>0</v>
      </c>
      <c r="AG261" s="15">
        <f>'[1]Prv-järjestys'!AR386</f>
        <v>0</v>
      </c>
      <c r="AH261" s="16">
        <f>'[1]Prv-järjestys'!AS386</f>
        <v>0</v>
      </c>
      <c r="AI261" s="16">
        <f>'[1]Prv-järjestys'!AT386</f>
        <v>0</v>
      </c>
      <c r="AJ261" s="15">
        <f>'[1]Prv-järjestys'!AU386</f>
        <v>0</v>
      </c>
      <c r="AK261" s="19">
        <f>'[1]Prv-järjestys'!AV386</f>
        <v>29000</v>
      </c>
      <c r="AL261" s="15">
        <f>'[1]Prv-järjestys'!AW386</f>
        <v>122736.94999999998</v>
      </c>
      <c r="AM261" s="15">
        <f>'[1]Prv-järjestys'!AX386</f>
        <v>1583.25</v>
      </c>
      <c r="AN261" s="15">
        <f>'[1]Prv-järjestys'!AY386</f>
        <v>0</v>
      </c>
      <c r="AO261" s="15">
        <f>'[1]Prv-järjestys'!AZ386</f>
        <v>12056.96</v>
      </c>
      <c r="AP261" s="15">
        <f>'[1]Prv-järjestys'!BA386</f>
        <v>33214.870000000003</v>
      </c>
      <c r="AQ261" s="15">
        <f>'[1]Prv-järjestys'!BB386</f>
        <v>18002.120000000003</v>
      </c>
      <c r="AR261" s="15">
        <f>'[1]Prv-järjestys'!BC386</f>
        <v>17426.04</v>
      </c>
      <c r="AS261" s="15">
        <f>'[1]Prv-järjestys'!BD386</f>
        <v>51001.458648763029</v>
      </c>
      <c r="AT261" s="19">
        <f>'[1]Prv-järjestys'!BE386</f>
        <v>256021.64864876302</v>
      </c>
      <c r="AU261" s="22">
        <f>'[1]Prv-järjestys'!BF386</f>
        <v>271.49697629773385</v>
      </c>
      <c r="AV261" s="55">
        <f>'[1]Prv-järjestys'!BG386</f>
        <v>943</v>
      </c>
      <c r="AW261" s="48" t="str">
        <f>'[1]Prv-järjestys'!A386</f>
        <v>000645</v>
      </c>
      <c r="AX261" s="49"/>
      <c r="AY261" s="47"/>
      <c r="AZ261" s="50" t="s">
        <v>165</v>
      </c>
      <c r="BA261" s="47" t="s">
        <v>166</v>
      </c>
      <c r="BB261" s="50" t="s">
        <v>169</v>
      </c>
      <c r="BC261" s="50" t="s">
        <v>170</v>
      </c>
      <c r="BD261" s="47">
        <v>1</v>
      </c>
      <c r="BE261" s="47">
        <v>1</v>
      </c>
    </row>
    <row r="262" spans="1:57" x14ac:dyDescent="0.25">
      <c r="A262" s="47" t="str">
        <f>'[1]Prv-järjestys'!B229</f>
        <v>Pielavesi</v>
      </c>
      <c r="B262" s="16">
        <f>'[1]Prv-järjestys'!K229</f>
        <v>3548.98</v>
      </c>
      <c r="C262" s="17">
        <f>'[1]Prv-järjestys'!L229</f>
        <v>0</v>
      </c>
      <c r="D262" s="16">
        <f>'[1]Prv-järjestys'!M229</f>
        <v>0</v>
      </c>
      <c r="E262" s="16">
        <f>'[1]Prv-järjestys'!N229</f>
        <v>430</v>
      </c>
      <c r="F262" s="15">
        <f>'[1]Prv-järjestys'!O229</f>
        <v>563.75</v>
      </c>
      <c r="G262" s="18">
        <f>'[1]Prv-järjestys'!P229</f>
        <v>20</v>
      </c>
      <c r="H262" s="16">
        <f>'[1]Prv-järjestys'!Q229</f>
        <v>0</v>
      </c>
      <c r="I262" s="15">
        <f>'[1]Prv-järjestys'!R229</f>
        <v>4037.85</v>
      </c>
      <c r="J262" s="19">
        <f>'[1]Prv-järjestys'!S229</f>
        <v>8600.58</v>
      </c>
      <c r="K262" s="16">
        <f>'[1]Prv-järjestys'!T229</f>
        <v>4338.03</v>
      </c>
      <c r="L262" s="17">
        <f>'[1]Prv-järjestys'!U229</f>
        <v>84.45</v>
      </c>
      <c r="M262" s="16">
        <f>'[1]Prv-järjestys'!V229</f>
        <v>0</v>
      </c>
      <c r="N262" s="17">
        <f>'[1]Prv-järjestys'!W229</f>
        <v>116.12</v>
      </c>
      <c r="O262" s="15">
        <f>'[1]Prv-järjestys'!X229</f>
        <v>163.6</v>
      </c>
      <c r="P262" s="20">
        <f>'[1]Prv-järjestys'!Y229</f>
        <v>105.26</v>
      </c>
      <c r="Q262" s="16">
        <f>'[1]Prv-järjestys'!Z229</f>
        <v>114.25</v>
      </c>
      <c r="R262" s="15">
        <f>'[1]Prv-järjestys'!AA229</f>
        <v>3582.8262884208621</v>
      </c>
      <c r="S262" s="19">
        <f>'[1]Prv-järjestys'!AB229</f>
        <v>8504.5362884208625</v>
      </c>
      <c r="T262" s="16">
        <f>'[1]Prv-järjestys'!AE229</f>
        <v>14000</v>
      </c>
      <c r="U262" s="17">
        <f>'[1]Prv-järjestys'!AF229</f>
        <v>0</v>
      </c>
      <c r="V262" s="16">
        <f>'[1]Prv-järjestys'!AG229</f>
        <v>0</v>
      </c>
      <c r="W262" s="17">
        <f>'[1]Prv-järjestys'!AH229</f>
        <v>4000</v>
      </c>
      <c r="X262" s="15">
        <f>'[1]Prv-järjestys'!AI229</f>
        <v>1000</v>
      </c>
      <c r="Y262" s="21">
        <f>'[1]Prv-järjestys'!AJ229</f>
        <v>0</v>
      </c>
      <c r="Z262" s="16">
        <f>'[1]Prv-järjestys'!AK229</f>
        <v>0</v>
      </c>
      <c r="AA262" s="15">
        <f>'[1]Prv-järjestys'!AL229</f>
        <v>1000</v>
      </c>
      <c r="AB262" s="19">
        <f>'[1]Prv-järjestys'!AM229</f>
        <v>20000</v>
      </c>
      <c r="AC262" s="16">
        <f>'[1]Prv-järjestys'!AN229</f>
        <v>0</v>
      </c>
      <c r="AD262" s="16">
        <f>'[1]Prv-järjestys'!AO229</f>
        <v>0</v>
      </c>
      <c r="AE262" s="16">
        <f>'[1]Prv-järjestys'!AP229</f>
        <v>0</v>
      </c>
      <c r="AF262" s="17">
        <f>'[1]Prv-järjestys'!AQ229</f>
        <v>0</v>
      </c>
      <c r="AG262" s="15">
        <f>'[1]Prv-järjestys'!AR229</f>
        <v>0</v>
      </c>
      <c r="AH262" s="16">
        <f>'[1]Prv-järjestys'!AS229</f>
        <v>0</v>
      </c>
      <c r="AI262" s="16">
        <f>'[1]Prv-järjestys'!AT229</f>
        <v>0</v>
      </c>
      <c r="AJ262" s="15">
        <f>'[1]Prv-järjestys'!AU229</f>
        <v>0</v>
      </c>
      <c r="AK262" s="19">
        <f>'[1]Prv-järjestys'!AV229</f>
        <v>0</v>
      </c>
      <c r="AL262" s="15">
        <f>'[1]Prv-järjestys'!AW229</f>
        <v>21887.010000000002</v>
      </c>
      <c r="AM262" s="15">
        <f>'[1]Prv-järjestys'!AX229</f>
        <v>84.45</v>
      </c>
      <c r="AN262" s="15">
        <f>'[1]Prv-järjestys'!AY229</f>
        <v>0</v>
      </c>
      <c r="AO262" s="15">
        <f>'[1]Prv-järjestys'!AZ229</f>
        <v>4546.12</v>
      </c>
      <c r="AP262" s="15">
        <f>'[1]Prv-järjestys'!BA229</f>
        <v>1727.35</v>
      </c>
      <c r="AQ262" s="15">
        <f>'[1]Prv-järjestys'!BB229</f>
        <v>125.26</v>
      </c>
      <c r="AR262" s="15">
        <f>'[1]Prv-järjestys'!BC229</f>
        <v>114.25</v>
      </c>
      <c r="AS262" s="15">
        <f>'[1]Prv-järjestys'!BD229</f>
        <v>8620.676288420862</v>
      </c>
      <c r="AT262" s="19">
        <f>'[1]Prv-järjestys'!BE229</f>
        <v>37105.116288420861</v>
      </c>
      <c r="AU262" s="22">
        <f>'[1]Prv-järjestys'!BF229</f>
        <v>1.8043725096489429</v>
      </c>
      <c r="AV262" s="55">
        <f>'[1]Prv-järjestys'!BG229</f>
        <v>20564</v>
      </c>
      <c r="AW262" s="48" t="str">
        <f>'[1]Prv-järjestys'!A229</f>
        <v>000386</v>
      </c>
      <c r="AX262" s="52" t="s">
        <v>173</v>
      </c>
      <c r="AY262" s="47" t="s">
        <v>174</v>
      </c>
      <c r="AZ262" s="50" t="s">
        <v>165</v>
      </c>
      <c r="BA262" s="47" t="s">
        <v>166</v>
      </c>
      <c r="BB262" s="50" t="s">
        <v>175</v>
      </c>
      <c r="BC262" s="50" t="s">
        <v>176</v>
      </c>
      <c r="BD262" s="47">
        <v>2</v>
      </c>
      <c r="BE262" s="47">
        <v>2</v>
      </c>
    </row>
    <row r="263" spans="1:57" x14ac:dyDescent="0.25">
      <c r="A263" s="47" t="str">
        <f>'[1]Prv-järjestys'!B230</f>
        <v>Pielisensuu</v>
      </c>
      <c r="B263" s="16">
        <f>'[1]Prv-järjestys'!K230</f>
        <v>26163.88</v>
      </c>
      <c r="C263" s="17">
        <f>'[1]Prv-järjestys'!L230</f>
        <v>3237.4</v>
      </c>
      <c r="D263" s="16">
        <f>'[1]Prv-järjestys'!M230</f>
        <v>0</v>
      </c>
      <c r="E263" s="16">
        <f>'[1]Prv-järjestys'!N230</f>
        <v>1094</v>
      </c>
      <c r="F263" s="15">
        <f>'[1]Prv-järjestys'!O230</f>
        <v>2844.5</v>
      </c>
      <c r="G263" s="18">
        <f>'[1]Prv-järjestys'!P230</f>
        <v>1860</v>
      </c>
      <c r="H263" s="16">
        <f>'[1]Prv-järjestys'!Q230</f>
        <v>2626</v>
      </c>
      <c r="I263" s="15">
        <f>'[1]Prv-järjestys'!R230</f>
        <v>22540</v>
      </c>
      <c r="J263" s="19">
        <f>'[1]Prv-järjestys'!S230</f>
        <v>60365.78</v>
      </c>
      <c r="K263" s="16">
        <f>'[1]Prv-järjestys'!T230</f>
        <v>6453.7899999999991</v>
      </c>
      <c r="L263" s="17">
        <f>'[1]Prv-järjestys'!U230</f>
        <v>2187.2600000000002</v>
      </c>
      <c r="M263" s="16">
        <f>'[1]Prv-järjestys'!V230</f>
        <v>0</v>
      </c>
      <c r="N263" s="17">
        <f>'[1]Prv-järjestys'!W230</f>
        <v>1438.05</v>
      </c>
      <c r="O263" s="15">
        <f>'[1]Prv-järjestys'!X230</f>
        <v>3835.67</v>
      </c>
      <c r="P263" s="20">
        <f>'[1]Prv-järjestys'!Y230</f>
        <v>2028.71</v>
      </c>
      <c r="Q263" s="16">
        <f>'[1]Prv-järjestys'!Z230</f>
        <v>1561.32</v>
      </c>
      <c r="R263" s="15">
        <f>'[1]Prv-järjestys'!AA230</f>
        <v>10265.702238450784</v>
      </c>
      <c r="S263" s="19">
        <f>'[1]Prv-järjestys'!AB230</f>
        <v>27770.502238450783</v>
      </c>
      <c r="T263" s="16">
        <f>'[1]Prv-järjestys'!AE230</f>
        <v>19900</v>
      </c>
      <c r="U263" s="17">
        <f>'[1]Prv-järjestys'!AF230</f>
        <v>2300</v>
      </c>
      <c r="V263" s="16">
        <f>'[1]Prv-järjestys'!AG230</f>
        <v>0</v>
      </c>
      <c r="W263" s="17">
        <f>'[1]Prv-järjestys'!AH230</f>
        <v>5580</v>
      </c>
      <c r="X263" s="15">
        <f>'[1]Prv-järjestys'!AI230</f>
        <v>10150</v>
      </c>
      <c r="Y263" s="21">
        <f>'[1]Prv-järjestys'!AJ230</f>
        <v>6030</v>
      </c>
      <c r="Z263" s="16">
        <f>'[1]Prv-järjestys'!AK230</f>
        <v>14336</v>
      </c>
      <c r="AA263" s="15">
        <f>'[1]Prv-järjestys'!AL230</f>
        <v>14000</v>
      </c>
      <c r="AB263" s="19">
        <f>'[1]Prv-järjestys'!AM230</f>
        <v>72296</v>
      </c>
      <c r="AC263" s="16">
        <f>'[1]Prv-järjestys'!AN230</f>
        <v>15000</v>
      </c>
      <c r="AD263" s="16">
        <f>'[1]Prv-järjestys'!AO230</f>
        <v>0</v>
      </c>
      <c r="AE263" s="16">
        <f>'[1]Prv-järjestys'!AP230</f>
        <v>0</v>
      </c>
      <c r="AF263" s="17">
        <f>'[1]Prv-järjestys'!AQ230</f>
        <v>0</v>
      </c>
      <c r="AG263" s="15">
        <f>'[1]Prv-järjestys'!AR230</f>
        <v>0</v>
      </c>
      <c r="AH263" s="16">
        <f>'[1]Prv-järjestys'!AS230</f>
        <v>0</v>
      </c>
      <c r="AI263" s="16">
        <f>'[1]Prv-järjestys'!AT230</f>
        <v>0</v>
      </c>
      <c r="AJ263" s="15">
        <f>'[1]Prv-järjestys'!AU230</f>
        <v>0</v>
      </c>
      <c r="AK263" s="19">
        <f>'[1]Prv-järjestys'!AV230</f>
        <v>15000</v>
      </c>
      <c r="AL263" s="15">
        <f>'[1]Prv-järjestys'!AW230</f>
        <v>67517.67</v>
      </c>
      <c r="AM263" s="15">
        <f>'[1]Prv-järjestys'!AX230</f>
        <v>7724.66</v>
      </c>
      <c r="AN263" s="15">
        <f>'[1]Prv-järjestys'!AY230</f>
        <v>0</v>
      </c>
      <c r="AO263" s="15">
        <f>'[1]Prv-järjestys'!AZ230</f>
        <v>8112.05</v>
      </c>
      <c r="AP263" s="15">
        <f>'[1]Prv-järjestys'!BA230</f>
        <v>16830.169999999998</v>
      </c>
      <c r="AQ263" s="15">
        <f>'[1]Prv-järjestys'!BB230</f>
        <v>9918.7099999999991</v>
      </c>
      <c r="AR263" s="15">
        <f>'[1]Prv-järjestys'!BC230</f>
        <v>18523.32</v>
      </c>
      <c r="AS263" s="15">
        <f>'[1]Prv-järjestys'!BD230</f>
        <v>46805.702238450787</v>
      </c>
      <c r="AT263" s="19">
        <f>'[1]Prv-järjestys'!BE230</f>
        <v>175432.2822384508</v>
      </c>
      <c r="AU263" s="22">
        <f>'[1]Prv-järjestys'!BF230</f>
        <v>10.138250244940522</v>
      </c>
      <c r="AV263" s="55">
        <f>'[1]Prv-järjestys'!BG230</f>
        <v>17304</v>
      </c>
      <c r="AW263" s="48" t="str">
        <f>'[1]Prv-järjestys'!A230</f>
        <v>000387</v>
      </c>
      <c r="AX263" s="49" t="s">
        <v>163</v>
      </c>
      <c r="AY263" s="47" t="s">
        <v>164</v>
      </c>
      <c r="AZ263" s="50" t="s">
        <v>165</v>
      </c>
      <c r="BA263" s="47" t="s">
        <v>166</v>
      </c>
      <c r="BB263" s="50" t="s">
        <v>167</v>
      </c>
      <c r="BC263" s="50" t="s">
        <v>168</v>
      </c>
      <c r="BD263" s="47">
        <v>1</v>
      </c>
      <c r="BE263" s="47">
        <v>2</v>
      </c>
    </row>
    <row r="264" spans="1:57" x14ac:dyDescent="0.25">
      <c r="A264" s="47" t="str">
        <f>'[1]Prv-järjestys'!B278</f>
        <v>Pietarsaaren suom.srk.</v>
      </c>
      <c r="B264" s="16">
        <f>'[1]Prv-järjestys'!K278</f>
        <v>2165.1099999999997</v>
      </c>
      <c r="C264" s="17">
        <f>'[1]Prv-järjestys'!L278</f>
        <v>600</v>
      </c>
      <c r="D264" s="16">
        <f>'[1]Prv-järjestys'!M278</f>
        <v>0</v>
      </c>
      <c r="E264" s="16">
        <f>'[1]Prv-järjestys'!N278</f>
        <v>2651.37</v>
      </c>
      <c r="F264" s="15">
        <f>'[1]Prv-järjestys'!O278</f>
        <v>490</v>
      </c>
      <c r="G264" s="18">
        <f>'[1]Prv-järjestys'!P278</f>
        <v>650</v>
      </c>
      <c r="H264" s="16">
        <f>'[1]Prv-järjestys'!Q278</f>
        <v>1278</v>
      </c>
      <c r="I264" s="15">
        <f>'[1]Prv-järjestys'!R278</f>
        <v>7487</v>
      </c>
      <c r="J264" s="19">
        <f>'[1]Prv-järjestys'!S278</f>
        <v>15321.48</v>
      </c>
      <c r="K264" s="16">
        <f>'[1]Prv-järjestys'!T278</f>
        <v>2684.67</v>
      </c>
      <c r="L264" s="17">
        <f>'[1]Prv-järjestys'!U278</f>
        <v>845.39</v>
      </c>
      <c r="M264" s="16">
        <f>'[1]Prv-järjestys'!V278</f>
        <v>0</v>
      </c>
      <c r="N264" s="17">
        <f>'[1]Prv-järjestys'!W278</f>
        <v>302.75</v>
      </c>
      <c r="O264" s="15">
        <f>'[1]Prv-järjestys'!X278</f>
        <v>83.15</v>
      </c>
      <c r="P264" s="20">
        <f>'[1]Prv-järjestys'!Y278</f>
        <v>266.25</v>
      </c>
      <c r="Q264" s="16">
        <f>'[1]Prv-järjestys'!Z278</f>
        <v>314.89999999999998</v>
      </c>
      <c r="R264" s="15">
        <f>'[1]Prv-järjestys'!AA278</f>
        <v>3271.1122769212629</v>
      </c>
      <c r="S264" s="19">
        <f>'[1]Prv-järjestys'!AB278</f>
        <v>7768.2222769212622</v>
      </c>
      <c r="T264" s="16">
        <f>'[1]Prv-järjestys'!AE278</f>
        <v>5000</v>
      </c>
      <c r="U264" s="17">
        <f>'[1]Prv-järjestys'!AF278</f>
        <v>10000</v>
      </c>
      <c r="V264" s="16">
        <f>'[1]Prv-järjestys'!AG278</f>
        <v>0</v>
      </c>
      <c r="W264" s="17">
        <f>'[1]Prv-järjestys'!AH278</f>
        <v>0</v>
      </c>
      <c r="X264" s="15">
        <f>'[1]Prv-järjestys'!AI278</f>
        <v>0</v>
      </c>
      <c r="Y264" s="21">
        <f>'[1]Prv-järjestys'!AJ278</f>
        <v>0</v>
      </c>
      <c r="Z264" s="16">
        <f>'[1]Prv-järjestys'!AK278</f>
        <v>0</v>
      </c>
      <c r="AA264" s="15">
        <f>'[1]Prv-järjestys'!AL278</f>
        <v>0</v>
      </c>
      <c r="AB264" s="19">
        <f>'[1]Prv-järjestys'!AM278</f>
        <v>15000</v>
      </c>
      <c r="AC264" s="16">
        <f>'[1]Prv-järjestys'!AN278</f>
        <v>0</v>
      </c>
      <c r="AD264" s="16">
        <f>'[1]Prv-järjestys'!AO278</f>
        <v>0</v>
      </c>
      <c r="AE264" s="16">
        <f>'[1]Prv-järjestys'!AP278</f>
        <v>0</v>
      </c>
      <c r="AF264" s="17">
        <f>'[1]Prv-järjestys'!AQ278</f>
        <v>0</v>
      </c>
      <c r="AG264" s="15">
        <f>'[1]Prv-järjestys'!AR278</f>
        <v>0</v>
      </c>
      <c r="AH264" s="16">
        <f>'[1]Prv-järjestys'!AS278</f>
        <v>0</v>
      </c>
      <c r="AI264" s="16">
        <f>'[1]Prv-järjestys'!AT278</f>
        <v>0</v>
      </c>
      <c r="AJ264" s="15">
        <f>'[1]Prv-järjestys'!AU278</f>
        <v>0</v>
      </c>
      <c r="AK264" s="19">
        <f>'[1]Prv-järjestys'!AV278</f>
        <v>0</v>
      </c>
      <c r="AL264" s="15">
        <f>'[1]Prv-järjestys'!AW278</f>
        <v>9849.7799999999988</v>
      </c>
      <c r="AM264" s="15">
        <f>'[1]Prv-järjestys'!AX278</f>
        <v>11445.39</v>
      </c>
      <c r="AN264" s="15">
        <f>'[1]Prv-järjestys'!AY278</f>
        <v>0</v>
      </c>
      <c r="AO264" s="15">
        <f>'[1]Prv-järjestys'!AZ278</f>
        <v>2954.12</v>
      </c>
      <c r="AP264" s="15">
        <f>'[1]Prv-järjestys'!BA278</f>
        <v>573.15</v>
      </c>
      <c r="AQ264" s="15">
        <f>'[1]Prv-järjestys'!BB278</f>
        <v>916.25</v>
      </c>
      <c r="AR264" s="15">
        <f>'[1]Prv-järjestys'!BC278</f>
        <v>1592.9</v>
      </c>
      <c r="AS264" s="15">
        <f>'[1]Prv-järjestys'!BD278</f>
        <v>10758.112276921263</v>
      </c>
      <c r="AT264" s="19">
        <f>'[1]Prv-järjestys'!BE278</f>
        <v>38089.702276921264</v>
      </c>
      <c r="AU264" s="22">
        <f>'[1]Prv-järjestys'!BF278</f>
        <v>8.2142985285575296</v>
      </c>
      <c r="AV264" s="55">
        <f>'[1]Prv-järjestys'!BG278</f>
        <v>4637</v>
      </c>
      <c r="AW264" s="48" t="str">
        <f>'[1]Prv-järjestys'!A278</f>
        <v>000459</v>
      </c>
      <c r="AX264" s="49" t="s">
        <v>198</v>
      </c>
      <c r="AY264" s="47" t="s">
        <v>256</v>
      </c>
      <c r="AZ264" s="50" t="s">
        <v>182</v>
      </c>
      <c r="BA264" s="47" t="s">
        <v>183</v>
      </c>
      <c r="BB264" s="50" t="s">
        <v>184</v>
      </c>
      <c r="BC264" s="50" t="s">
        <v>185</v>
      </c>
      <c r="BD264" s="47">
        <v>1</v>
      </c>
      <c r="BE264" s="47">
        <v>2</v>
      </c>
    </row>
    <row r="265" spans="1:57" x14ac:dyDescent="0.25">
      <c r="A265" s="47" t="str">
        <f>'[1]Prv-järjestys'!B279</f>
        <v>Pihtipudas</v>
      </c>
      <c r="B265" s="16">
        <f>'[1]Prv-järjestys'!K279</f>
        <v>1896.75</v>
      </c>
      <c r="C265" s="17">
        <f>'[1]Prv-järjestys'!L279</f>
        <v>85</v>
      </c>
      <c r="D265" s="16">
        <f>'[1]Prv-järjestys'!M279</f>
        <v>0</v>
      </c>
      <c r="E265" s="16">
        <f>'[1]Prv-järjestys'!N279</f>
        <v>697</v>
      </c>
      <c r="F265" s="15">
        <f>'[1]Prv-järjestys'!O279</f>
        <v>0</v>
      </c>
      <c r="G265" s="18">
        <f>'[1]Prv-järjestys'!P279</f>
        <v>30</v>
      </c>
      <c r="H265" s="16">
        <f>'[1]Prv-järjestys'!Q279</f>
        <v>0</v>
      </c>
      <c r="I265" s="15">
        <f>'[1]Prv-järjestys'!R279</f>
        <v>4045</v>
      </c>
      <c r="J265" s="19">
        <f>'[1]Prv-järjestys'!S279</f>
        <v>6753.75</v>
      </c>
      <c r="K265" s="16">
        <f>'[1]Prv-järjestys'!T279</f>
        <v>3477.13</v>
      </c>
      <c r="L265" s="17">
        <f>'[1]Prv-järjestys'!U279</f>
        <v>70</v>
      </c>
      <c r="M265" s="16">
        <f>'[1]Prv-järjestys'!V279</f>
        <v>0</v>
      </c>
      <c r="N265" s="17">
        <f>'[1]Prv-järjestys'!W279</f>
        <v>110.4</v>
      </c>
      <c r="O265" s="15">
        <f>'[1]Prv-järjestys'!X279</f>
        <v>149.16999999999999</v>
      </c>
      <c r="P265" s="20">
        <f>'[1]Prv-järjestys'!Y279</f>
        <v>55.1</v>
      </c>
      <c r="Q265" s="16">
        <f>'[1]Prv-järjestys'!Z279</f>
        <v>58.95</v>
      </c>
      <c r="R265" s="15">
        <f>'[1]Prv-järjestys'!AA279</f>
        <v>3485.3081129393649</v>
      </c>
      <c r="S265" s="19">
        <f>'[1]Prv-järjestys'!AB279</f>
        <v>7406.0581129393649</v>
      </c>
      <c r="T265" s="16">
        <f>'[1]Prv-järjestys'!AE279</f>
        <v>9000</v>
      </c>
      <c r="U265" s="17">
        <f>'[1]Prv-järjestys'!AF279</f>
        <v>0</v>
      </c>
      <c r="V265" s="16">
        <f>'[1]Prv-järjestys'!AG279</f>
        <v>0</v>
      </c>
      <c r="W265" s="17">
        <f>'[1]Prv-järjestys'!AH279</f>
        <v>960</v>
      </c>
      <c r="X265" s="15">
        <f>'[1]Prv-järjestys'!AI279</f>
        <v>0</v>
      </c>
      <c r="Y265" s="21">
        <f>'[1]Prv-järjestys'!AJ279</f>
        <v>0</v>
      </c>
      <c r="Z265" s="16">
        <f>'[1]Prv-järjestys'!AK279</f>
        <v>0</v>
      </c>
      <c r="AA265" s="15">
        <f>'[1]Prv-järjestys'!AL279</f>
        <v>1940</v>
      </c>
      <c r="AB265" s="19">
        <f>'[1]Prv-järjestys'!AM279</f>
        <v>11900</v>
      </c>
      <c r="AC265" s="16">
        <f>'[1]Prv-järjestys'!AN279</f>
        <v>0</v>
      </c>
      <c r="AD265" s="16">
        <f>'[1]Prv-järjestys'!AO279</f>
        <v>0</v>
      </c>
      <c r="AE265" s="16">
        <f>'[1]Prv-järjestys'!AP279</f>
        <v>0</v>
      </c>
      <c r="AF265" s="17">
        <f>'[1]Prv-järjestys'!AQ279</f>
        <v>0</v>
      </c>
      <c r="AG265" s="15">
        <f>'[1]Prv-järjestys'!AR279</f>
        <v>0</v>
      </c>
      <c r="AH265" s="16">
        <f>'[1]Prv-järjestys'!AS279</f>
        <v>0</v>
      </c>
      <c r="AI265" s="16">
        <f>'[1]Prv-järjestys'!AT279</f>
        <v>0</v>
      </c>
      <c r="AJ265" s="15">
        <f>'[1]Prv-järjestys'!AU279</f>
        <v>0</v>
      </c>
      <c r="AK265" s="19">
        <f>'[1]Prv-järjestys'!AV279</f>
        <v>0</v>
      </c>
      <c r="AL265" s="15">
        <f>'[1]Prv-järjestys'!AW279</f>
        <v>14373.880000000001</v>
      </c>
      <c r="AM265" s="15">
        <f>'[1]Prv-järjestys'!AX279</f>
        <v>155</v>
      </c>
      <c r="AN265" s="15">
        <f>'[1]Prv-järjestys'!AY279</f>
        <v>0</v>
      </c>
      <c r="AO265" s="15">
        <f>'[1]Prv-järjestys'!AZ279</f>
        <v>1767.4</v>
      </c>
      <c r="AP265" s="15">
        <f>'[1]Prv-järjestys'!BA279</f>
        <v>149.16999999999999</v>
      </c>
      <c r="AQ265" s="15">
        <f>'[1]Prv-järjestys'!BB279</f>
        <v>85.1</v>
      </c>
      <c r="AR265" s="15">
        <f>'[1]Prv-järjestys'!BC279</f>
        <v>58.95</v>
      </c>
      <c r="AS265" s="15">
        <f>'[1]Prv-järjestys'!BD279</f>
        <v>9470.3081129393649</v>
      </c>
      <c r="AT265" s="19">
        <f>'[1]Prv-järjestys'!BE279</f>
        <v>26059.808112939365</v>
      </c>
      <c r="AU265" s="22">
        <f>'[1]Prv-järjestys'!BF279</f>
        <v>10.880921967824369</v>
      </c>
      <c r="AV265" s="55">
        <f>'[1]Prv-järjestys'!BG279</f>
        <v>2395</v>
      </c>
      <c r="AW265" s="48" t="str">
        <f>'[1]Prv-järjestys'!A279</f>
        <v>000461</v>
      </c>
      <c r="AX265" s="49"/>
      <c r="AY265" s="47"/>
      <c r="AZ265" s="50" t="s">
        <v>182</v>
      </c>
      <c r="BA265" s="47" t="s">
        <v>183</v>
      </c>
      <c r="BB265" s="50" t="s">
        <v>194</v>
      </c>
      <c r="BC265" s="50" t="s">
        <v>195</v>
      </c>
      <c r="BD265" s="47">
        <v>2</v>
      </c>
      <c r="BE265" s="47">
        <v>1</v>
      </c>
    </row>
    <row r="266" spans="1:57" x14ac:dyDescent="0.25">
      <c r="A266" s="47" t="str">
        <f>'[1]Prv-järjestys'!B50</f>
        <v>Piikkiö</v>
      </c>
      <c r="B266" s="16">
        <f>'[1]Prv-järjestys'!K50</f>
        <v>2054.7999999999997</v>
      </c>
      <c r="C266" s="17">
        <f>'[1]Prv-järjestys'!L50</f>
        <v>0</v>
      </c>
      <c r="D266" s="16">
        <f>'[1]Prv-järjestys'!M50</f>
        <v>0</v>
      </c>
      <c r="E266" s="16">
        <f>'[1]Prv-järjestys'!N50</f>
        <v>202</v>
      </c>
      <c r="F266" s="15">
        <f>'[1]Prv-järjestys'!O50</f>
        <v>1000</v>
      </c>
      <c r="G266" s="18">
        <f>'[1]Prv-järjestys'!P50</f>
        <v>150</v>
      </c>
      <c r="H266" s="16">
        <f>'[1]Prv-järjestys'!Q50</f>
        <v>720</v>
      </c>
      <c r="I266" s="15">
        <f>'[1]Prv-järjestys'!R50</f>
        <v>5339</v>
      </c>
      <c r="J266" s="19">
        <f>'[1]Prv-järjestys'!S50</f>
        <v>9465.7999999999993</v>
      </c>
      <c r="K266" s="16">
        <f>'[1]Prv-järjestys'!T50</f>
        <v>2446.36</v>
      </c>
      <c r="L266" s="17">
        <f>'[1]Prv-järjestys'!U50</f>
        <v>81.8</v>
      </c>
      <c r="M266" s="16">
        <f>'[1]Prv-järjestys'!V50</f>
        <v>0</v>
      </c>
      <c r="N266" s="17">
        <f>'[1]Prv-järjestys'!W50</f>
        <v>228.03</v>
      </c>
      <c r="O266" s="15">
        <f>'[1]Prv-järjestys'!X50</f>
        <v>332.45000000000005</v>
      </c>
      <c r="P266" s="20">
        <f>'[1]Prv-järjestys'!Y50</f>
        <v>126.85</v>
      </c>
      <c r="Q266" s="16">
        <f>'[1]Prv-järjestys'!Z50</f>
        <v>122.11</v>
      </c>
      <c r="R266" s="15">
        <f>'[1]Prv-järjestys'!AA50</f>
        <v>3817.4330931404529</v>
      </c>
      <c r="S266" s="19">
        <f>'[1]Prv-järjestys'!AB50</f>
        <v>7155.0330931404533</v>
      </c>
      <c r="T266" s="16">
        <f>'[1]Prv-järjestys'!AE50</f>
        <v>7692</v>
      </c>
      <c r="U266" s="17">
        <f>'[1]Prv-järjestys'!AF50</f>
        <v>0</v>
      </c>
      <c r="V266" s="16">
        <f>'[1]Prv-järjestys'!AG50</f>
        <v>0</v>
      </c>
      <c r="W266" s="17">
        <f>'[1]Prv-järjestys'!AH50</f>
        <v>592</v>
      </c>
      <c r="X266" s="15">
        <f>'[1]Prv-järjestys'!AI50</f>
        <v>3048</v>
      </c>
      <c r="Y266" s="21">
        <f>'[1]Prv-järjestys'!AJ50</f>
        <v>818</v>
      </c>
      <c r="Z266" s="16">
        <f>'[1]Prv-järjestys'!AK50</f>
        <v>1976.72</v>
      </c>
      <c r="AA266" s="15">
        <f>'[1]Prv-järjestys'!AL50</f>
        <v>6049</v>
      </c>
      <c r="AB266" s="19">
        <f>'[1]Prv-järjestys'!AM50</f>
        <v>20175.72</v>
      </c>
      <c r="AC266" s="16">
        <f>'[1]Prv-järjestys'!AN50</f>
        <v>0</v>
      </c>
      <c r="AD266" s="16">
        <f>'[1]Prv-järjestys'!AO50</f>
        <v>0</v>
      </c>
      <c r="AE266" s="16">
        <f>'[1]Prv-järjestys'!AP50</f>
        <v>0</v>
      </c>
      <c r="AF266" s="17">
        <f>'[1]Prv-järjestys'!AQ50</f>
        <v>0</v>
      </c>
      <c r="AG266" s="15">
        <f>'[1]Prv-järjestys'!AR50</f>
        <v>0</v>
      </c>
      <c r="AH266" s="16">
        <f>'[1]Prv-järjestys'!AS50</f>
        <v>0</v>
      </c>
      <c r="AI266" s="16">
        <f>'[1]Prv-järjestys'!AT50</f>
        <v>0</v>
      </c>
      <c r="AJ266" s="15">
        <f>'[1]Prv-järjestys'!AU50</f>
        <v>0</v>
      </c>
      <c r="AK266" s="19">
        <f>'[1]Prv-järjestys'!AV50</f>
        <v>0</v>
      </c>
      <c r="AL266" s="15">
        <f>'[1]Prv-järjestys'!AW50</f>
        <v>12193.16</v>
      </c>
      <c r="AM266" s="15">
        <f>'[1]Prv-järjestys'!AX50</f>
        <v>81.8</v>
      </c>
      <c r="AN266" s="15">
        <f>'[1]Prv-järjestys'!AY50</f>
        <v>0</v>
      </c>
      <c r="AO266" s="15">
        <f>'[1]Prv-järjestys'!AZ50</f>
        <v>1022.03</v>
      </c>
      <c r="AP266" s="15">
        <f>'[1]Prv-järjestys'!BA50</f>
        <v>4380.45</v>
      </c>
      <c r="AQ266" s="15">
        <f>'[1]Prv-järjestys'!BB50</f>
        <v>1094.8499999999999</v>
      </c>
      <c r="AR266" s="15">
        <f>'[1]Prv-järjestys'!BC50</f>
        <v>2818.83</v>
      </c>
      <c r="AS266" s="15">
        <f>'[1]Prv-järjestys'!BD50</f>
        <v>15205.433093140453</v>
      </c>
      <c r="AT266" s="19">
        <f>'[1]Prv-järjestys'!BE50</f>
        <v>36796.55309314045</v>
      </c>
      <c r="AU266" s="22">
        <f>'[1]Prv-järjestys'!BF50</f>
        <v>7.3933198901226538</v>
      </c>
      <c r="AV266" s="55">
        <f>'[1]Prv-järjestys'!BG50</f>
        <v>4977</v>
      </c>
      <c r="AW266" s="48" t="str">
        <f>'[1]Prv-järjestys'!A50</f>
        <v>000091</v>
      </c>
      <c r="AX266" s="49" t="s">
        <v>101</v>
      </c>
      <c r="AY266" s="47" t="s">
        <v>266</v>
      </c>
      <c r="AZ266" s="50" t="s">
        <v>85</v>
      </c>
      <c r="BA266" s="47" t="s">
        <v>86</v>
      </c>
      <c r="BB266" s="50" t="s">
        <v>102</v>
      </c>
      <c r="BC266" s="50" t="s">
        <v>103</v>
      </c>
      <c r="BD266" s="47">
        <v>1</v>
      </c>
      <c r="BE266" s="47">
        <v>2</v>
      </c>
    </row>
    <row r="267" spans="1:57" x14ac:dyDescent="0.25">
      <c r="A267" s="47" t="str">
        <f>'[1]Prv-järjestys'!B103</f>
        <v>Pirkkala</v>
      </c>
      <c r="B267" s="16">
        <f>'[1]Prv-järjestys'!K103</f>
        <v>10341.539999999999</v>
      </c>
      <c r="C267" s="17">
        <f>'[1]Prv-järjestys'!L103</f>
        <v>3950</v>
      </c>
      <c r="D267" s="16">
        <f>'[1]Prv-järjestys'!M103</f>
        <v>0</v>
      </c>
      <c r="E267" s="16">
        <f>'[1]Prv-järjestys'!N103</f>
        <v>1320</v>
      </c>
      <c r="F267" s="15">
        <f>'[1]Prv-järjestys'!O103</f>
        <v>1810.7660000000001</v>
      </c>
      <c r="G267" s="18">
        <f>'[1]Prv-järjestys'!P103</f>
        <v>625</v>
      </c>
      <c r="H267" s="16">
        <f>'[1]Prv-järjestys'!Q103</f>
        <v>4551</v>
      </c>
      <c r="I267" s="15">
        <f>'[1]Prv-järjestys'!R103</f>
        <v>33049.839999999997</v>
      </c>
      <c r="J267" s="19">
        <f>'[1]Prv-järjestys'!S103</f>
        <v>55648.145999999993</v>
      </c>
      <c r="K267" s="16">
        <f>'[1]Prv-järjestys'!T103</f>
        <v>24897.78</v>
      </c>
      <c r="L267" s="17">
        <f>'[1]Prv-järjestys'!U103</f>
        <v>250.95</v>
      </c>
      <c r="M267" s="16">
        <f>'[1]Prv-järjestys'!V103</f>
        <v>0</v>
      </c>
      <c r="N267" s="17">
        <f>'[1]Prv-järjestys'!W103</f>
        <v>477.23</v>
      </c>
      <c r="O267" s="15">
        <f>'[1]Prv-järjestys'!X103</f>
        <v>1898.02</v>
      </c>
      <c r="P267" s="20">
        <f>'[1]Prv-järjestys'!Y103</f>
        <v>645.07000000000005</v>
      </c>
      <c r="Q267" s="16">
        <f>'[1]Prv-järjestys'!Z103</f>
        <v>1162.45</v>
      </c>
      <c r="R267" s="15">
        <f>'[1]Prv-järjestys'!AA103</f>
        <v>20815.927055981821</v>
      </c>
      <c r="S267" s="19">
        <f>'[1]Prv-järjestys'!AB103</f>
        <v>50147.427055981825</v>
      </c>
      <c r="T267" s="16">
        <f>'[1]Prv-järjestys'!AE103</f>
        <v>64372</v>
      </c>
      <c r="U267" s="17">
        <f>'[1]Prv-järjestys'!AF103</f>
        <v>0</v>
      </c>
      <c r="V267" s="16">
        <f>'[1]Prv-järjestys'!AG103</f>
        <v>0</v>
      </c>
      <c r="W267" s="17">
        <f>'[1]Prv-järjestys'!AH103</f>
        <v>14896</v>
      </c>
      <c r="X267" s="15">
        <f>'[1]Prv-järjestys'!AI103</f>
        <v>17944.14</v>
      </c>
      <c r="Y267" s="21">
        <f>'[1]Prv-järjestys'!AJ103</f>
        <v>2660</v>
      </c>
      <c r="Z267" s="16">
        <f>'[1]Prv-järjestys'!AK103</f>
        <v>9576</v>
      </c>
      <c r="AA267" s="15">
        <f>'[1]Prv-järjestys'!AL103</f>
        <v>42200</v>
      </c>
      <c r="AB267" s="19">
        <f>'[1]Prv-järjestys'!AM103</f>
        <v>151648.14000000001</v>
      </c>
      <c r="AC267" s="16">
        <f>'[1]Prv-järjestys'!AN103</f>
        <v>0</v>
      </c>
      <c r="AD267" s="16">
        <f>'[1]Prv-järjestys'!AO103</f>
        <v>0</v>
      </c>
      <c r="AE267" s="16">
        <f>'[1]Prv-järjestys'!AP103</f>
        <v>0</v>
      </c>
      <c r="AF267" s="17">
        <f>'[1]Prv-järjestys'!AQ103</f>
        <v>0</v>
      </c>
      <c r="AG267" s="15">
        <f>'[1]Prv-järjestys'!AR103</f>
        <v>0</v>
      </c>
      <c r="AH267" s="16">
        <f>'[1]Prv-järjestys'!AS103</f>
        <v>0</v>
      </c>
      <c r="AI267" s="16">
        <f>'[1]Prv-järjestys'!AT103</f>
        <v>0</v>
      </c>
      <c r="AJ267" s="15">
        <f>'[1]Prv-järjestys'!AU103</f>
        <v>0</v>
      </c>
      <c r="AK267" s="19">
        <f>'[1]Prv-järjestys'!AV103</f>
        <v>0</v>
      </c>
      <c r="AL267" s="15">
        <f>'[1]Prv-järjestys'!AW103</f>
        <v>99611.32</v>
      </c>
      <c r="AM267" s="15">
        <f>'[1]Prv-järjestys'!AX103</f>
        <v>4200.95</v>
      </c>
      <c r="AN267" s="15">
        <f>'[1]Prv-järjestys'!AY103</f>
        <v>0</v>
      </c>
      <c r="AO267" s="15">
        <f>'[1]Prv-järjestys'!AZ103</f>
        <v>16693.23</v>
      </c>
      <c r="AP267" s="15">
        <f>'[1]Prv-järjestys'!BA103</f>
        <v>21652.925999999999</v>
      </c>
      <c r="AQ267" s="15">
        <f>'[1]Prv-järjestys'!BB103</f>
        <v>3930.07</v>
      </c>
      <c r="AR267" s="15">
        <f>'[1]Prv-järjestys'!BC103</f>
        <v>15289.45</v>
      </c>
      <c r="AS267" s="15">
        <f>'[1]Prv-järjestys'!BD103</f>
        <v>96065.767055981822</v>
      </c>
      <c r="AT267" s="19">
        <f>'[1]Prv-järjestys'!BE103</f>
        <v>257443.71305598185</v>
      </c>
      <c r="AU267" s="22">
        <f>'[1]Prv-järjestys'!BF103</f>
        <v>26.160320399957509</v>
      </c>
      <c r="AV267" s="55">
        <f>'[1]Prv-järjestys'!BG103</f>
        <v>9841</v>
      </c>
      <c r="AW267" s="48" t="str">
        <f>'[1]Prv-järjestys'!A103</f>
        <v>000173</v>
      </c>
      <c r="AX267" s="49"/>
      <c r="AY267" s="47"/>
      <c r="AZ267" s="50" t="s">
        <v>80</v>
      </c>
      <c r="BA267" s="47" t="s">
        <v>81</v>
      </c>
      <c r="BB267" s="50" t="s">
        <v>113</v>
      </c>
      <c r="BC267" s="50" t="s">
        <v>114</v>
      </c>
      <c r="BD267" s="47">
        <v>2</v>
      </c>
      <c r="BE267" s="47">
        <v>1</v>
      </c>
    </row>
    <row r="268" spans="1:57" x14ac:dyDescent="0.25">
      <c r="A268" s="47" t="str">
        <f>'[1]Prv-järjestys'!B375</f>
        <v>Pitäjänmäki</v>
      </c>
      <c r="B268" s="16">
        <f>'[1]Prv-järjestys'!K375</f>
        <v>9872.01</v>
      </c>
      <c r="C268" s="17">
        <f>'[1]Prv-järjestys'!L375</f>
        <v>180</v>
      </c>
      <c r="D268" s="16">
        <f>'[1]Prv-järjestys'!M375</f>
        <v>0</v>
      </c>
      <c r="E268" s="16">
        <f>'[1]Prv-järjestys'!N375</f>
        <v>1591.84</v>
      </c>
      <c r="F268" s="15">
        <f>'[1]Prv-järjestys'!O375</f>
        <v>2848</v>
      </c>
      <c r="G268" s="18">
        <f>'[1]Prv-järjestys'!P375</f>
        <v>6346</v>
      </c>
      <c r="H268" s="16">
        <f>'[1]Prv-järjestys'!Q375</f>
        <v>3254</v>
      </c>
      <c r="I268" s="15">
        <f>'[1]Prv-järjestys'!R375</f>
        <v>31606.73</v>
      </c>
      <c r="J268" s="19">
        <f>'[1]Prv-järjestys'!S375</f>
        <v>55698.58</v>
      </c>
      <c r="K268" s="16">
        <f>'[1]Prv-järjestys'!T375</f>
        <v>4278.16</v>
      </c>
      <c r="L268" s="17">
        <f>'[1]Prv-järjestys'!U375</f>
        <v>227.8</v>
      </c>
      <c r="M268" s="16">
        <f>'[1]Prv-järjestys'!V375</f>
        <v>0</v>
      </c>
      <c r="N268" s="17">
        <f>'[1]Prv-järjestys'!W375</f>
        <v>3292.62</v>
      </c>
      <c r="O268" s="15">
        <f>'[1]Prv-järjestys'!X375</f>
        <v>1454.4</v>
      </c>
      <c r="P268" s="20">
        <f>'[1]Prv-järjestys'!Y375</f>
        <v>228.78</v>
      </c>
      <c r="Q268" s="16">
        <f>'[1]Prv-järjestys'!Z375</f>
        <v>3738.57</v>
      </c>
      <c r="R268" s="15">
        <f>'[1]Prv-järjestys'!AA375</f>
        <v>7644.4353526706</v>
      </c>
      <c r="S268" s="19">
        <f>'[1]Prv-järjestys'!AB375</f>
        <v>20864.765352670598</v>
      </c>
      <c r="T268" s="16">
        <f>'[1]Prv-järjestys'!AE375</f>
        <v>53414.59</v>
      </c>
      <c r="U268" s="17">
        <f>'[1]Prv-järjestys'!AF375</f>
        <v>0</v>
      </c>
      <c r="V268" s="16">
        <f>'[1]Prv-järjestys'!AG375</f>
        <v>0</v>
      </c>
      <c r="W268" s="17">
        <f>'[1]Prv-järjestys'!AH375</f>
        <v>4309.2</v>
      </c>
      <c r="X268" s="15">
        <f>'[1]Prv-järjestys'!AI375</f>
        <v>0</v>
      </c>
      <c r="Y268" s="21">
        <f>'[1]Prv-järjestys'!AJ375</f>
        <v>0</v>
      </c>
      <c r="Z268" s="16">
        <f>'[1]Prv-järjestys'!AK375</f>
        <v>0</v>
      </c>
      <c r="AA268" s="15">
        <f>'[1]Prv-järjestys'!AL375</f>
        <v>15043.440000000002</v>
      </c>
      <c r="AB268" s="19">
        <f>'[1]Prv-järjestys'!AM375</f>
        <v>72767.23</v>
      </c>
      <c r="AC268" s="16">
        <f>'[1]Prv-järjestys'!AN375</f>
        <v>0</v>
      </c>
      <c r="AD268" s="16">
        <f>'[1]Prv-järjestys'!AO375</f>
        <v>0</v>
      </c>
      <c r="AE268" s="16">
        <f>'[1]Prv-järjestys'!AP375</f>
        <v>0</v>
      </c>
      <c r="AF268" s="17">
        <f>'[1]Prv-järjestys'!AQ375</f>
        <v>0</v>
      </c>
      <c r="AG268" s="15">
        <f>'[1]Prv-järjestys'!AR375</f>
        <v>0</v>
      </c>
      <c r="AH268" s="16">
        <f>'[1]Prv-järjestys'!AS375</f>
        <v>0</v>
      </c>
      <c r="AI268" s="16">
        <f>'[1]Prv-järjestys'!AT375</f>
        <v>0</v>
      </c>
      <c r="AJ268" s="15">
        <f>'[1]Prv-järjestys'!AU375</f>
        <v>0</v>
      </c>
      <c r="AK268" s="19">
        <f>'[1]Prv-järjestys'!AV375</f>
        <v>0</v>
      </c>
      <c r="AL268" s="15">
        <f>'[1]Prv-järjestys'!AW375</f>
        <v>67564.759999999995</v>
      </c>
      <c r="AM268" s="15">
        <f>'[1]Prv-järjestys'!AX375</f>
        <v>407.8</v>
      </c>
      <c r="AN268" s="15">
        <f>'[1]Prv-järjestys'!AY375</f>
        <v>0</v>
      </c>
      <c r="AO268" s="15">
        <f>'[1]Prv-järjestys'!AZ375</f>
        <v>9193.66</v>
      </c>
      <c r="AP268" s="15">
        <f>'[1]Prv-järjestys'!BA375</f>
        <v>4302.3999999999996</v>
      </c>
      <c r="AQ268" s="15">
        <f>'[1]Prv-järjestys'!BB375</f>
        <v>6574.78</v>
      </c>
      <c r="AR268" s="15">
        <f>'[1]Prv-järjestys'!BC375</f>
        <v>6992.57</v>
      </c>
      <c r="AS268" s="15">
        <f>'[1]Prv-järjestys'!BD375</f>
        <v>54294.605352670602</v>
      </c>
      <c r="AT268" s="19">
        <f>'[1]Prv-järjestys'!BE375</f>
        <v>149330.5753526706</v>
      </c>
      <c r="AU268" s="22">
        <f>'[1]Prv-järjestys'!BF375</f>
        <v>12.723061715316572</v>
      </c>
      <c r="AV268" s="55">
        <f>'[1]Prv-järjestys'!BG375</f>
        <v>11737</v>
      </c>
      <c r="AW268" s="48" t="str">
        <f>'[1]Prv-järjestys'!A375</f>
        <v>000628</v>
      </c>
      <c r="AX268" s="49" t="s">
        <v>232</v>
      </c>
      <c r="AY268" s="47" t="s">
        <v>258</v>
      </c>
      <c r="AZ268" s="50" t="s">
        <v>55</v>
      </c>
      <c r="BA268" s="47" t="s">
        <v>56</v>
      </c>
      <c r="BB268" s="50" t="s">
        <v>237</v>
      </c>
      <c r="BC268" s="50" t="s">
        <v>238</v>
      </c>
      <c r="BD268" s="47">
        <v>1</v>
      </c>
      <c r="BE268" s="47">
        <v>2</v>
      </c>
    </row>
    <row r="269" spans="1:57" x14ac:dyDescent="0.25">
      <c r="A269" s="47" t="str">
        <f>'[1]Prv-järjestys'!B232</f>
        <v>Polvijärvi</v>
      </c>
      <c r="B269" s="16">
        <f>'[1]Prv-järjestys'!K232</f>
        <v>1798.2100000000003</v>
      </c>
      <c r="C269" s="17">
        <f>'[1]Prv-järjestys'!L232</f>
        <v>0</v>
      </c>
      <c r="D269" s="16">
        <f>'[1]Prv-järjestys'!M232</f>
        <v>0</v>
      </c>
      <c r="E269" s="16">
        <f>'[1]Prv-järjestys'!N232</f>
        <v>1025</v>
      </c>
      <c r="F269" s="15">
        <f>'[1]Prv-järjestys'!O232</f>
        <v>3273.1</v>
      </c>
      <c r="G269" s="18">
        <f>'[1]Prv-järjestys'!P232</f>
        <v>1300</v>
      </c>
      <c r="H269" s="16">
        <f>'[1]Prv-järjestys'!Q232</f>
        <v>4010</v>
      </c>
      <c r="I269" s="15">
        <f>'[1]Prv-järjestys'!R232</f>
        <v>3503.97</v>
      </c>
      <c r="J269" s="19">
        <f>'[1]Prv-järjestys'!S232</f>
        <v>14910.279999999999</v>
      </c>
      <c r="K269" s="16">
        <f>'[1]Prv-järjestys'!T232</f>
        <v>6045.14</v>
      </c>
      <c r="L269" s="17">
        <f>'[1]Prv-järjestys'!U232</f>
        <v>511</v>
      </c>
      <c r="M269" s="16">
        <f>'[1]Prv-järjestys'!V232</f>
        <v>0</v>
      </c>
      <c r="N269" s="17">
        <f>'[1]Prv-järjestys'!W232</f>
        <v>253</v>
      </c>
      <c r="O269" s="15">
        <f>'[1]Prv-järjestys'!X232</f>
        <v>5829.4</v>
      </c>
      <c r="P269" s="20">
        <f>'[1]Prv-järjestys'!Y232</f>
        <v>429.8</v>
      </c>
      <c r="Q269" s="16">
        <f>'[1]Prv-järjestys'!Z232</f>
        <v>486.85</v>
      </c>
      <c r="R269" s="15">
        <f>'[1]Prv-järjestys'!AA232</f>
        <v>4685.2727329601685</v>
      </c>
      <c r="S269" s="19">
        <f>'[1]Prv-järjestys'!AB232</f>
        <v>18240.462732960168</v>
      </c>
      <c r="T269" s="16">
        <f>'[1]Prv-järjestys'!AE232</f>
        <v>1000</v>
      </c>
      <c r="U269" s="17">
        <f>'[1]Prv-järjestys'!AF232</f>
        <v>250</v>
      </c>
      <c r="V269" s="16">
        <f>'[1]Prv-järjestys'!AG232</f>
        <v>0</v>
      </c>
      <c r="W269" s="17">
        <f>'[1]Prv-järjestys'!AH232</f>
        <v>250</v>
      </c>
      <c r="X269" s="15">
        <f>'[1]Prv-järjestys'!AI232</f>
        <v>500</v>
      </c>
      <c r="Y269" s="21">
        <f>'[1]Prv-järjestys'!AJ232</f>
        <v>250</v>
      </c>
      <c r="Z269" s="16">
        <f>'[1]Prv-järjestys'!AK232</f>
        <v>250</v>
      </c>
      <c r="AA269" s="15">
        <f>'[1]Prv-järjestys'!AL232</f>
        <v>300</v>
      </c>
      <c r="AB269" s="19">
        <f>'[1]Prv-järjestys'!AM232</f>
        <v>2800</v>
      </c>
      <c r="AC269" s="16">
        <f>'[1]Prv-järjestys'!AN232</f>
        <v>0</v>
      </c>
      <c r="AD269" s="16">
        <f>'[1]Prv-järjestys'!AO232</f>
        <v>0</v>
      </c>
      <c r="AE269" s="16">
        <f>'[1]Prv-järjestys'!AP232</f>
        <v>0</v>
      </c>
      <c r="AF269" s="17">
        <f>'[1]Prv-järjestys'!AQ232</f>
        <v>0</v>
      </c>
      <c r="AG269" s="15">
        <f>'[1]Prv-järjestys'!AR232</f>
        <v>0</v>
      </c>
      <c r="AH269" s="16">
        <f>'[1]Prv-järjestys'!AS232</f>
        <v>0</v>
      </c>
      <c r="AI269" s="16">
        <f>'[1]Prv-järjestys'!AT232</f>
        <v>0</v>
      </c>
      <c r="AJ269" s="15">
        <f>'[1]Prv-järjestys'!AU232</f>
        <v>0</v>
      </c>
      <c r="AK269" s="19">
        <f>'[1]Prv-järjestys'!AV232</f>
        <v>0</v>
      </c>
      <c r="AL269" s="15">
        <f>'[1]Prv-järjestys'!AW232</f>
        <v>8843.35</v>
      </c>
      <c r="AM269" s="15">
        <f>'[1]Prv-järjestys'!AX232</f>
        <v>761</v>
      </c>
      <c r="AN269" s="15">
        <f>'[1]Prv-järjestys'!AY232</f>
        <v>0</v>
      </c>
      <c r="AO269" s="15">
        <f>'[1]Prv-järjestys'!AZ232</f>
        <v>1528</v>
      </c>
      <c r="AP269" s="15">
        <f>'[1]Prv-järjestys'!BA232</f>
        <v>9602.5</v>
      </c>
      <c r="AQ269" s="15">
        <f>'[1]Prv-järjestys'!BB232</f>
        <v>1979.8</v>
      </c>
      <c r="AR269" s="15">
        <f>'[1]Prv-järjestys'!BC232</f>
        <v>4746.8500000000004</v>
      </c>
      <c r="AS269" s="15">
        <f>'[1]Prv-järjestys'!BD232</f>
        <v>8489.2427329601687</v>
      </c>
      <c r="AT269" s="19">
        <f>'[1]Prv-järjestys'!BE232</f>
        <v>35950.742732960171</v>
      </c>
      <c r="AU269" s="22">
        <f>'[1]Prv-järjestys'!BF232</f>
        <v>1.5126327568881293</v>
      </c>
      <c r="AV269" s="55">
        <f>'[1]Prv-järjestys'!BG232</f>
        <v>23767</v>
      </c>
      <c r="AW269" s="48" t="str">
        <f>'[1]Prv-järjestys'!A232</f>
        <v>000389</v>
      </c>
      <c r="AX269" s="49"/>
      <c r="AY269" s="47"/>
      <c r="AZ269" s="50" t="s">
        <v>165</v>
      </c>
      <c r="BA269" s="47" t="s">
        <v>166</v>
      </c>
      <c r="BB269" s="50" t="s">
        <v>167</v>
      </c>
      <c r="BC269" s="50" t="s">
        <v>168</v>
      </c>
      <c r="BD269" s="47">
        <v>2</v>
      </c>
      <c r="BE269" s="47">
        <v>1</v>
      </c>
    </row>
    <row r="270" spans="1:57" x14ac:dyDescent="0.25">
      <c r="A270" s="47" t="str">
        <f>'[1]Prv-järjestys'!B51</f>
        <v>Pomarkku</v>
      </c>
      <c r="B270" s="16">
        <f>'[1]Prv-järjestys'!K51</f>
        <v>429.09999999999997</v>
      </c>
      <c r="C270" s="17">
        <f>'[1]Prv-järjestys'!L51</f>
        <v>4630</v>
      </c>
      <c r="D270" s="16">
        <f>'[1]Prv-järjestys'!M51</f>
        <v>0</v>
      </c>
      <c r="E270" s="16">
        <f>'[1]Prv-järjestys'!N51</f>
        <v>300</v>
      </c>
      <c r="F270" s="15">
        <f>'[1]Prv-järjestys'!O51</f>
        <v>3089</v>
      </c>
      <c r="G270" s="18">
        <f>'[1]Prv-järjestys'!P51</f>
        <v>1361</v>
      </c>
      <c r="H270" s="16">
        <f>'[1]Prv-järjestys'!Q51</f>
        <v>2446</v>
      </c>
      <c r="I270" s="15">
        <f>'[1]Prv-järjestys'!R51</f>
        <v>2396</v>
      </c>
      <c r="J270" s="19">
        <f>'[1]Prv-järjestys'!S51</f>
        <v>14651.1</v>
      </c>
      <c r="K270" s="16">
        <f>'[1]Prv-järjestys'!T51</f>
        <v>2293.0499999999997</v>
      </c>
      <c r="L270" s="17">
        <f>'[1]Prv-järjestys'!U51</f>
        <v>3770.42</v>
      </c>
      <c r="M270" s="16">
        <f>'[1]Prv-järjestys'!V51</f>
        <v>0</v>
      </c>
      <c r="N270" s="17">
        <f>'[1]Prv-järjestys'!W51</f>
        <v>263.14999999999998</v>
      </c>
      <c r="O270" s="15">
        <f>'[1]Prv-järjestys'!X51</f>
        <v>7144.6100000000006</v>
      </c>
      <c r="P270" s="20">
        <f>'[1]Prv-järjestys'!Y51</f>
        <v>2220.02</v>
      </c>
      <c r="Q270" s="16">
        <f>'[1]Prv-järjestys'!Z51</f>
        <v>2456.5300000000002</v>
      </c>
      <c r="R270" s="15">
        <f>'[1]Prv-järjestys'!AA51</f>
        <v>1625.456077274456</v>
      </c>
      <c r="S270" s="19">
        <f>'[1]Prv-järjestys'!AB51</f>
        <v>19773.236077274454</v>
      </c>
      <c r="T270" s="16">
        <f>'[1]Prv-järjestys'!AE51</f>
        <v>480</v>
      </c>
      <c r="U270" s="17">
        <f>'[1]Prv-järjestys'!AF51</f>
        <v>2257.5</v>
      </c>
      <c r="V270" s="16">
        <f>'[1]Prv-järjestys'!AG51</f>
        <v>0</v>
      </c>
      <c r="W270" s="17">
        <f>'[1]Prv-järjestys'!AH51</f>
        <v>157.5</v>
      </c>
      <c r="X270" s="15">
        <f>'[1]Prv-järjestys'!AI51</f>
        <v>1200</v>
      </c>
      <c r="Y270" s="21">
        <f>'[1]Prv-järjestys'!AJ51</f>
        <v>780</v>
      </c>
      <c r="Z270" s="16">
        <f>'[1]Prv-järjestys'!AK51</f>
        <v>982.5</v>
      </c>
      <c r="AA270" s="15">
        <f>'[1]Prv-järjestys'!AL51</f>
        <v>0</v>
      </c>
      <c r="AB270" s="19">
        <f>'[1]Prv-järjestys'!AM51</f>
        <v>5857.5</v>
      </c>
      <c r="AC270" s="16">
        <f>'[1]Prv-järjestys'!AN51</f>
        <v>0</v>
      </c>
      <c r="AD270" s="16">
        <f>'[1]Prv-järjestys'!AO51</f>
        <v>0</v>
      </c>
      <c r="AE270" s="16">
        <f>'[1]Prv-järjestys'!AP51</f>
        <v>0</v>
      </c>
      <c r="AF270" s="17">
        <f>'[1]Prv-järjestys'!AQ51</f>
        <v>0</v>
      </c>
      <c r="AG270" s="15">
        <f>'[1]Prv-järjestys'!AR51</f>
        <v>0</v>
      </c>
      <c r="AH270" s="16">
        <f>'[1]Prv-järjestys'!AS51</f>
        <v>0</v>
      </c>
      <c r="AI270" s="16">
        <f>'[1]Prv-järjestys'!AT51</f>
        <v>0</v>
      </c>
      <c r="AJ270" s="15">
        <f>'[1]Prv-järjestys'!AU51</f>
        <v>0</v>
      </c>
      <c r="AK270" s="19">
        <f>'[1]Prv-järjestys'!AV51</f>
        <v>0</v>
      </c>
      <c r="AL270" s="15">
        <f>'[1]Prv-järjestys'!AW51</f>
        <v>3202.1499999999996</v>
      </c>
      <c r="AM270" s="15">
        <f>'[1]Prv-järjestys'!AX51</f>
        <v>10657.92</v>
      </c>
      <c r="AN270" s="15">
        <f>'[1]Prv-järjestys'!AY51</f>
        <v>0</v>
      </c>
      <c r="AO270" s="15">
        <f>'[1]Prv-järjestys'!AZ51</f>
        <v>720.65</v>
      </c>
      <c r="AP270" s="15">
        <f>'[1]Prv-järjestys'!BA51</f>
        <v>11433.61</v>
      </c>
      <c r="AQ270" s="15">
        <f>'[1]Prv-järjestys'!BB51</f>
        <v>4361.0200000000004</v>
      </c>
      <c r="AR270" s="15">
        <f>'[1]Prv-järjestys'!BC51</f>
        <v>5885.0300000000007</v>
      </c>
      <c r="AS270" s="15">
        <f>'[1]Prv-järjestys'!BD51</f>
        <v>4021.4560772744562</v>
      </c>
      <c r="AT270" s="19">
        <f>'[1]Prv-järjestys'!BE51</f>
        <v>40281.836077274464</v>
      </c>
      <c r="AU270" s="22">
        <f>'[1]Prv-järjestys'!BF51</f>
        <v>1.7298735754219043</v>
      </c>
      <c r="AV270" s="55">
        <f>'[1]Prv-järjestys'!BG51</f>
        <v>23286</v>
      </c>
      <c r="AW270" s="48" t="str">
        <f>'[1]Prv-järjestys'!A51</f>
        <v>000092</v>
      </c>
      <c r="AX270" s="49"/>
      <c r="AY270" s="47"/>
      <c r="AZ270" s="50" t="s">
        <v>85</v>
      </c>
      <c r="BA270" s="47" t="s">
        <v>86</v>
      </c>
      <c r="BB270" s="50" t="s">
        <v>91</v>
      </c>
      <c r="BC270" s="50" t="s">
        <v>92</v>
      </c>
      <c r="BD270" s="47">
        <v>2</v>
      </c>
      <c r="BE270" s="47">
        <v>1</v>
      </c>
    </row>
    <row r="271" spans="1:57" x14ac:dyDescent="0.25">
      <c r="A271" s="47" t="str">
        <f>'[1]Prv-järjestys'!B54</f>
        <v>Porin Teljä</v>
      </c>
      <c r="B271" s="16">
        <f>'[1]Prv-järjestys'!K54</f>
        <v>8642.27</v>
      </c>
      <c r="C271" s="17">
        <f>'[1]Prv-järjestys'!L54</f>
        <v>380</v>
      </c>
      <c r="D271" s="16">
        <f>'[1]Prv-järjestys'!M54</f>
        <v>0</v>
      </c>
      <c r="E271" s="16">
        <f>'[1]Prv-järjestys'!N54</f>
        <v>2208</v>
      </c>
      <c r="F271" s="15">
        <f>'[1]Prv-järjestys'!O54</f>
        <v>11096.54</v>
      </c>
      <c r="G271" s="18">
        <f>'[1]Prv-järjestys'!P54</f>
        <v>10981.25</v>
      </c>
      <c r="H271" s="16">
        <f>'[1]Prv-järjestys'!Q54</f>
        <v>3846</v>
      </c>
      <c r="I271" s="15">
        <f>'[1]Prv-järjestys'!R54</f>
        <v>24409.700000000004</v>
      </c>
      <c r="J271" s="19">
        <f>'[1]Prv-järjestys'!S54</f>
        <v>61563.76</v>
      </c>
      <c r="K271" s="16">
        <f>'[1]Prv-järjestys'!T54</f>
        <v>10615.92</v>
      </c>
      <c r="L271" s="17">
        <f>'[1]Prv-järjestys'!U54</f>
        <v>745.3</v>
      </c>
      <c r="M271" s="16">
        <f>'[1]Prv-järjestys'!V54</f>
        <v>0</v>
      </c>
      <c r="N271" s="17">
        <f>'[1]Prv-järjestys'!W54</f>
        <v>2160</v>
      </c>
      <c r="O271" s="15">
        <f>'[1]Prv-järjestys'!X54</f>
        <v>2902.8</v>
      </c>
      <c r="P271" s="20">
        <f>'[1]Prv-järjestys'!Y54</f>
        <v>17426.53</v>
      </c>
      <c r="Q271" s="16">
        <f>'[1]Prv-järjestys'!Z54</f>
        <v>1841.36</v>
      </c>
      <c r="R271" s="15">
        <f>'[1]Prv-järjestys'!AA54</f>
        <v>5534.1476606701781</v>
      </c>
      <c r="S271" s="19">
        <f>'[1]Prv-järjestys'!AB54</f>
        <v>41226.05766067018</v>
      </c>
      <c r="T271" s="16">
        <f>'[1]Prv-järjestys'!AE54</f>
        <v>24109.47</v>
      </c>
      <c r="U271" s="17">
        <f>'[1]Prv-järjestys'!AF54</f>
        <v>9633.0499999999993</v>
      </c>
      <c r="V271" s="16">
        <f>'[1]Prv-järjestys'!AG54</f>
        <v>0</v>
      </c>
      <c r="W271" s="17">
        <f>'[1]Prv-järjestys'!AH54</f>
        <v>4306.07</v>
      </c>
      <c r="X271" s="15">
        <f>'[1]Prv-järjestys'!AI54</f>
        <v>27883.84</v>
      </c>
      <c r="Y271" s="21">
        <f>'[1]Prv-järjestys'!AJ54</f>
        <v>10878.11</v>
      </c>
      <c r="Z271" s="16">
        <f>'[1]Prv-järjestys'!AK54</f>
        <v>5046</v>
      </c>
      <c r="AA271" s="15">
        <f>'[1]Prv-järjestys'!AL54</f>
        <v>7919.8</v>
      </c>
      <c r="AB271" s="19">
        <f>'[1]Prv-järjestys'!AM54</f>
        <v>89776.340000000011</v>
      </c>
      <c r="AC271" s="16">
        <f>'[1]Prv-järjestys'!AN54</f>
        <v>0</v>
      </c>
      <c r="AD271" s="16">
        <f>'[1]Prv-järjestys'!AO54</f>
        <v>0</v>
      </c>
      <c r="AE271" s="16">
        <f>'[1]Prv-järjestys'!AP54</f>
        <v>0</v>
      </c>
      <c r="AF271" s="17">
        <f>'[1]Prv-järjestys'!AQ54</f>
        <v>0</v>
      </c>
      <c r="AG271" s="15">
        <f>'[1]Prv-järjestys'!AR54</f>
        <v>0</v>
      </c>
      <c r="AH271" s="16">
        <f>'[1]Prv-järjestys'!AS54</f>
        <v>0</v>
      </c>
      <c r="AI271" s="16">
        <f>'[1]Prv-järjestys'!AT54</f>
        <v>0</v>
      </c>
      <c r="AJ271" s="15">
        <f>'[1]Prv-järjestys'!AU54</f>
        <v>0</v>
      </c>
      <c r="AK271" s="19">
        <f>'[1]Prv-järjestys'!AV54</f>
        <v>0</v>
      </c>
      <c r="AL271" s="15">
        <f>'[1]Prv-järjestys'!AW54</f>
        <v>43367.66</v>
      </c>
      <c r="AM271" s="15">
        <f>'[1]Prv-järjestys'!AX54</f>
        <v>10758.349999999999</v>
      </c>
      <c r="AN271" s="15">
        <f>'[1]Prv-järjestys'!AY54</f>
        <v>0</v>
      </c>
      <c r="AO271" s="15">
        <f>'[1]Prv-järjestys'!AZ54</f>
        <v>8674.07</v>
      </c>
      <c r="AP271" s="15">
        <f>'[1]Prv-järjestys'!BA54</f>
        <v>41883.18</v>
      </c>
      <c r="AQ271" s="15">
        <f>'[1]Prv-järjestys'!BB54</f>
        <v>39285.89</v>
      </c>
      <c r="AR271" s="15">
        <f>'[1]Prv-järjestys'!BC54</f>
        <v>10733.36</v>
      </c>
      <c r="AS271" s="15">
        <f>'[1]Prv-järjestys'!BD54</f>
        <v>37863.647660670184</v>
      </c>
      <c r="AT271" s="19">
        <f>'[1]Prv-järjestys'!BE54</f>
        <v>192566.1576606702</v>
      </c>
      <c r="AU271" s="22">
        <f>'[1]Prv-järjestys'!BF54</f>
        <v>65.232438231934353</v>
      </c>
      <c r="AV271" s="55">
        <f>'[1]Prv-järjestys'!BG54</f>
        <v>2952</v>
      </c>
      <c r="AW271" s="48" t="str">
        <f>'[1]Prv-järjestys'!A54</f>
        <v>000096</v>
      </c>
      <c r="AX271" s="49" t="s">
        <v>97</v>
      </c>
      <c r="AY271" s="47" t="s">
        <v>267</v>
      </c>
      <c r="AZ271" s="50" t="s">
        <v>85</v>
      </c>
      <c r="BA271" s="47" t="s">
        <v>86</v>
      </c>
      <c r="BB271" s="50" t="s">
        <v>91</v>
      </c>
      <c r="BC271" s="50" t="s">
        <v>92</v>
      </c>
      <c r="BD271" s="47">
        <v>1</v>
      </c>
      <c r="BE271" s="47">
        <v>2</v>
      </c>
    </row>
    <row r="272" spans="1:57" x14ac:dyDescent="0.25">
      <c r="A272" s="47" t="str">
        <f>'[1]Prv-järjestys'!B19</f>
        <v>Pornainen</v>
      </c>
      <c r="B272" s="16">
        <f>'[1]Prv-järjestys'!K19</f>
        <v>956.6400000000001</v>
      </c>
      <c r="C272" s="17">
        <f>'[1]Prv-järjestys'!L19</f>
        <v>0</v>
      </c>
      <c r="D272" s="16">
        <f>'[1]Prv-järjestys'!M19</f>
        <v>0</v>
      </c>
      <c r="E272" s="16">
        <f>'[1]Prv-järjestys'!N19</f>
        <v>225</v>
      </c>
      <c r="F272" s="15">
        <f>'[1]Prv-järjestys'!O19</f>
        <v>360</v>
      </c>
      <c r="G272" s="43">
        <f>'[1]Prv-järjestys'!P19</f>
        <v>350</v>
      </c>
      <c r="H272" s="16">
        <f>'[1]Prv-järjestys'!Q19</f>
        <v>495</v>
      </c>
      <c r="I272" s="15">
        <f>'[1]Prv-järjestys'!R19</f>
        <v>4460</v>
      </c>
      <c r="J272" s="19">
        <f>'[1]Prv-järjestys'!S19</f>
        <v>6846.64</v>
      </c>
      <c r="K272" s="16">
        <f>'[1]Prv-järjestys'!T19</f>
        <v>1700.6899999999998</v>
      </c>
      <c r="L272" s="17">
        <f>'[1]Prv-järjestys'!U19</f>
        <v>62.4</v>
      </c>
      <c r="M272" s="16">
        <f>'[1]Prv-järjestys'!V19</f>
        <v>0</v>
      </c>
      <c r="N272" s="17">
        <f>'[1]Prv-järjestys'!W19</f>
        <v>147.9</v>
      </c>
      <c r="O272" s="15">
        <f>'[1]Prv-järjestys'!X19</f>
        <v>131.86000000000001</v>
      </c>
      <c r="P272" s="43">
        <f>'[1]Prv-järjestys'!Y19</f>
        <v>53.55</v>
      </c>
      <c r="Q272" s="16">
        <f>'[1]Prv-järjestys'!Z19</f>
        <v>41.55</v>
      </c>
      <c r="R272" s="15">
        <f>'[1]Prv-järjestys'!AA19</f>
        <v>3403.9899785203743</v>
      </c>
      <c r="S272" s="19">
        <f>'[1]Prv-järjestys'!AB19</f>
        <v>5541.939978520375</v>
      </c>
      <c r="T272" s="16">
        <f>'[1]Prv-järjestys'!AE19</f>
        <v>8000</v>
      </c>
      <c r="U272" s="17">
        <f>'[1]Prv-järjestys'!AF19</f>
        <v>500</v>
      </c>
      <c r="V272" s="16">
        <f>'[1]Prv-järjestys'!AG19</f>
        <v>0</v>
      </c>
      <c r="W272" s="17">
        <f>'[1]Prv-järjestys'!AH19</f>
        <v>1500</v>
      </c>
      <c r="X272" s="15">
        <f>'[1]Prv-järjestys'!AI19</f>
        <v>2700</v>
      </c>
      <c r="Y272" s="43">
        <f>'[1]Prv-järjestys'!AJ19</f>
        <v>0</v>
      </c>
      <c r="Z272" s="16">
        <f>'[1]Prv-järjestys'!AK19</f>
        <v>500</v>
      </c>
      <c r="AA272" s="15">
        <f>'[1]Prv-järjestys'!AL19</f>
        <v>8000</v>
      </c>
      <c r="AB272" s="19">
        <f>'[1]Prv-järjestys'!AM19</f>
        <v>21200</v>
      </c>
      <c r="AC272" s="16">
        <f>'[1]Prv-järjestys'!AN19</f>
        <v>0</v>
      </c>
      <c r="AD272" s="16">
        <f>'[1]Prv-järjestys'!AO19</f>
        <v>0</v>
      </c>
      <c r="AE272" s="16">
        <f>'[1]Prv-järjestys'!AP19</f>
        <v>0</v>
      </c>
      <c r="AF272" s="17">
        <f>'[1]Prv-järjestys'!AQ19</f>
        <v>0</v>
      </c>
      <c r="AG272" s="15">
        <f>'[1]Prv-järjestys'!AR19</f>
        <v>0</v>
      </c>
      <c r="AH272" s="16">
        <f>'[1]Prv-järjestys'!AS19</f>
        <v>0</v>
      </c>
      <c r="AI272" s="16">
        <f>'[1]Prv-järjestys'!AT19</f>
        <v>0</v>
      </c>
      <c r="AJ272" s="15">
        <f>'[1]Prv-järjestys'!AU19</f>
        <v>0</v>
      </c>
      <c r="AK272" s="19">
        <f>'[1]Prv-järjestys'!AV19</f>
        <v>0</v>
      </c>
      <c r="AL272" s="15">
        <f>'[1]Prv-järjestys'!AW19</f>
        <v>10657.33</v>
      </c>
      <c r="AM272" s="15">
        <f>'[1]Prv-järjestys'!AX19</f>
        <v>562.4</v>
      </c>
      <c r="AN272" s="15">
        <f>'[1]Prv-järjestys'!AY19</f>
        <v>0</v>
      </c>
      <c r="AO272" s="15">
        <f>'[1]Prv-järjestys'!AZ19</f>
        <v>1872.9</v>
      </c>
      <c r="AP272" s="15">
        <f>'[1]Prv-järjestys'!BA19</f>
        <v>3191.86</v>
      </c>
      <c r="AQ272" s="15">
        <f>'[1]Prv-järjestys'!BB19</f>
        <v>403.55</v>
      </c>
      <c r="AR272" s="15">
        <f>'[1]Prv-järjestys'!BC19</f>
        <v>1036.55</v>
      </c>
      <c r="AS272" s="15">
        <f>'[1]Prv-järjestys'!BD19</f>
        <v>15863.989978520374</v>
      </c>
      <c r="AT272" s="19">
        <f>'[1]Prv-järjestys'!BE19</f>
        <v>33588.579978520371</v>
      </c>
      <c r="AU272" s="22">
        <f>'[1]Prv-järjestys'!BF19</f>
        <v>10.842020651555963</v>
      </c>
      <c r="AV272" s="56">
        <f>'[1]Prv-järjestys'!BG19</f>
        <v>3098</v>
      </c>
      <c r="AW272" s="48" t="str">
        <f>'[1]Prv-järjestys'!A19</f>
        <v>000024</v>
      </c>
      <c r="AX272" s="49"/>
      <c r="AY272" s="47"/>
      <c r="AZ272" s="50" t="s">
        <v>55</v>
      </c>
      <c r="BA272" s="47" t="s">
        <v>56</v>
      </c>
      <c r="BB272" s="50" t="s">
        <v>57</v>
      </c>
      <c r="BC272" s="50" t="s">
        <v>58</v>
      </c>
      <c r="BD272" s="47">
        <v>2</v>
      </c>
      <c r="BE272" s="47">
        <v>1</v>
      </c>
    </row>
    <row r="273" spans="1:57" x14ac:dyDescent="0.25">
      <c r="A273" s="47" t="str">
        <f>'[1]Prv-järjestys'!B20</f>
        <v>Porvoon suom.srk.</v>
      </c>
      <c r="B273" s="16">
        <f>'[1]Prv-järjestys'!K20</f>
        <v>20039.330000000002</v>
      </c>
      <c r="C273" s="17">
        <f>'[1]Prv-järjestys'!L20</f>
        <v>893.65</v>
      </c>
      <c r="D273" s="16">
        <f>'[1]Prv-järjestys'!M20</f>
        <v>0</v>
      </c>
      <c r="E273" s="16">
        <f>'[1]Prv-järjestys'!N20</f>
        <v>1889</v>
      </c>
      <c r="F273" s="15">
        <f>'[1]Prv-järjestys'!O20</f>
        <v>3847</v>
      </c>
      <c r="G273" s="18">
        <f>'[1]Prv-järjestys'!P20</f>
        <v>8160</v>
      </c>
      <c r="H273" s="16">
        <f>'[1]Prv-järjestys'!Q20</f>
        <v>5275</v>
      </c>
      <c r="I273" s="15">
        <f>'[1]Prv-järjestys'!R20</f>
        <v>40918.54</v>
      </c>
      <c r="J273" s="19">
        <f>'[1]Prv-järjestys'!S20</f>
        <v>81022.52</v>
      </c>
      <c r="K273" s="16">
        <f>'[1]Prv-järjestys'!T20</f>
        <v>16005.970000000003</v>
      </c>
      <c r="L273" s="17">
        <f>'[1]Prv-järjestys'!U20</f>
        <v>9442.1200000000008</v>
      </c>
      <c r="M273" s="16">
        <f>'[1]Prv-järjestys'!V20</f>
        <v>0</v>
      </c>
      <c r="N273" s="17">
        <f>'[1]Prv-järjestys'!W20</f>
        <v>339.71</v>
      </c>
      <c r="O273" s="15">
        <f>'[1]Prv-järjestys'!X20</f>
        <v>2676.33</v>
      </c>
      <c r="P273" s="20">
        <f>'[1]Prv-järjestys'!Y20</f>
        <v>11603.35</v>
      </c>
      <c r="Q273" s="16">
        <f>'[1]Prv-järjestys'!Z20</f>
        <v>4324.0600000000004</v>
      </c>
      <c r="R273" s="15">
        <f>'[1]Prv-järjestys'!AA20</f>
        <v>10109.092332063727</v>
      </c>
      <c r="S273" s="19">
        <f>'[1]Prv-järjestys'!AB20</f>
        <v>54500.632332063731</v>
      </c>
      <c r="T273" s="16">
        <f>'[1]Prv-järjestys'!AE20</f>
        <v>37140</v>
      </c>
      <c r="U273" s="17">
        <f>'[1]Prv-järjestys'!AF20</f>
        <v>15775</v>
      </c>
      <c r="V273" s="16">
        <f>'[1]Prv-järjestys'!AG20</f>
        <v>0</v>
      </c>
      <c r="W273" s="17">
        <f>'[1]Prv-järjestys'!AH20</f>
        <v>0</v>
      </c>
      <c r="X273" s="15">
        <f>'[1]Prv-järjestys'!AI20</f>
        <v>7708</v>
      </c>
      <c r="Y273" s="21">
        <f>'[1]Prv-järjestys'!AJ20</f>
        <v>16375</v>
      </c>
      <c r="Z273" s="16">
        <f>'[1]Prv-järjestys'!AK20</f>
        <v>5672</v>
      </c>
      <c r="AA273" s="15">
        <f>'[1]Prv-järjestys'!AL20</f>
        <v>12872.82</v>
      </c>
      <c r="AB273" s="19">
        <f>'[1]Prv-järjestys'!AM20</f>
        <v>95542.82</v>
      </c>
      <c r="AC273" s="16">
        <f>'[1]Prv-järjestys'!AN20</f>
        <v>0</v>
      </c>
      <c r="AD273" s="16">
        <f>'[1]Prv-järjestys'!AO20</f>
        <v>0</v>
      </c>
      <c r="AE273" s="16">
        <f>'[1]Prv-järjestys'!AP20</f>
        <v>0</v>
      </c>
      <c r="AF273" s="17">
        <f>'[1]Prv-järjestys'!AQ20</f>
        <v>0</v>
      </c>
      <c r="AG273" s="15">
        <f>'[1]Prv-järjestys'!AR20</f>
        <v>0</v>
      </c>
      <c r="AH273" s="16">
        <f>'[1]Prv-järjestys'!AS20</f>
        <v>0</v>
      </c>
      <c r="AI273" s="16">
        <f>'[1]Prv-järjestys'!AT20</f>
        <v>0</v>
      </c>
      <c r="AJ273" s="15">
        <f>'[1]Prv-järjestys'!AU20</f>
        <v>0</v>
      </c>
      <c r="AK273" s="19">
        <f>'[1]Prv-järjestys'!AV20</f>
        <v>0</v>
      </c>
      <c r="AL273" s="15">
        <f>'[1]Prv-järjestys'!AW20</f>
        <v>73185.3</v>
      </c>
      <c r="AM273" s="15">
        <f>'[1]Prv-järjestys'!AX20</f>
        <v>26110.77</v>
      </c>
      <c r="AN273" s="15">
        <f>'[1]Prv-järjestys'!AY20</f>
        <v>0</v>
      </c>
      <c r="AO273" s="15">
        <f>'[1]Prv-järjestys'!AZ20</f>
        <v>2228.71</v>
      </c>
      <c r="AP273" s="15">
        <f>'[1]Prv-järjestys'!BA20</f>
        <v>14231.33</v>
      </c>
      <c r="AQ273" s="15">
        <f>'[1]Prv-järjestys'!BB20</f>
        <v>36138.35</v>
      </c>
      <c r="AR273" s="15">
        <f>'[1]Prv-järjestys'!BC20</f>
        <v>15271.060000000001</v>
      </c>
      <c r="AS273" s="15">
        <f>'[1]Prv-järjestys'!BD20</f>
        <v>63900.452332063731</v>
      </c>
      <c r="AT273" s="19">
        <f>'[1]Prv-järjestys'!BE20</f>
        <v>231065.97233206374</v>
      </c>
      <c r="AU273" s="22">
        <f>'[1]Prv-järjestys'!BF20</f>
        <v>197.99997629139995</v>
      </c>
      <c r="AV273" s="55">
        <f>'[1]Prv-järjestys'!BG20</f>
        <v>1167</v>
      </c>
      <c r="AW273" s="48" t="str">
        <f>'[1]Prv-järjestys'!A20</f>
        <v>000025</v>
      </c>
      <c r="AX273" s="49" t="s">
        <v>84</v>
      </c>
      <c r="AY273" s="47" t="s">
        <v>253</v>
      </c>
      <c r="AZ273" s="50" t="s">
        <v>55</v>
      </c>
      <c r="BA273" s="47" t="s">
        <v>56</v>
      </c>
      <c r="BB273" s="50" t="s">
        <v>57</v>
      </c>
      <c r="BC273" s="50" t="s">
        <v>58</v>
      </c>
      <c r="BD273" s="47">
        <v>1</v>
      </c>
      <c r="BE273" s="47">
        <v>2</v>
      </c>
    </row>
    <row r="274" spans="1:57" x14ac:dyDescent="0.25">
      <c r="A274" s="47" t="str">
        <f>'[1]Prv-järjestys'!B149</f>
        <v>Posio</v>
      </c>
      <c r="B274" s="16">
        <f>'[1]Prv-järjestys'!K149</f>
        <v>1954.9099999999999</v>
      </c>
      <c r="C274" s="17">
        <f>'[1]Prv-järjestys'!L149</f>
        <v>0</v>
      </c>
      <c r="D274" s="16">
        <f>'[1]Prv-järjestys'!M149</f>
        <v>0</v>
      </c>
      <c r="E274" s="16">
        <f>'[1]Prv-järjestys'!N149</f>
        <v>30</v>
      </c>
      <c r="F274" s="15">
        <f>'[1]Prv-järjestys'!O149</f>
        <v>0</v>
      </c>
      <c r="G274" s="18">
        <f>'[1]Prv-järjestys'!P149</f>
        <v>240</v>
      </c>
      <c r="H274" s="16">
        <f>'[1]Prv-järjestys'!Q149</f>
        <v>20</v>
      </c>
      <c r="I274" s="15">
        <f>'[1]Prv-järjestys'!R149</f>
        <v>431</v>
      </c>
      <c r="J274" s="19">
        <f>'[1]Prv-järjestys'!S149</f>
        <v>2675.91</v>
      </c>
      <c r="K274" s="16">
        <f>'[1]Prv-järjestys'!T149</f>
        <v>1435.1699999999996</v>
      </c>
      <c r="L274" s="17">
        <f>'[1]Prv-järjestys'!U149</f>
        <v>725.7</v>
      </c>
      <c r="M274" s="16">
        <f>'[1]Prv-järjestys'!V149</f>
        <v>0</v>
      </c>
      <c r="N274" s="17">
        <f>'[1]Prv-järjestys'!W149</f>
        <v>113.1</v>
      </c>
      <c r="O274" s="15">
        <f>'[1]Prv-järjestys'!X149</f>
        <v>1322.25</v>
      </c>
      <c r="P274" s="20">
        <f>'[1]Prv-järjestys'!Y149</f>
        <v>62.35</v>
      </c>
      <c r="Q274" s="16">
        <f>'[1]Prv-järjestys'!Z149</f>
        <v>898</v>
      </c>
      <c r="R274" s="15">
        <f>'[1]Prv-järjestys'!AA149</f>
        <v>1798.8881437585408</v>
      </c>
      <c r="S274" s="19">
        <f>'[1]Prv-järjestys'!AB149</f>
        <v>6355.4581437585402</v>
      </c>
      <c r="T274" s="16">
        <f>'[1]Prv-järjestys'!AE149</f>
        <v>6000</v>
      </c>
      <c r="U274" s="17">
        <f>'[1]Prv-järjestys'!AF149</f>
        <v>1000</v>
      </c>
      <c r="V274" s="16">
        <f>'[1]Prv-järjestys'!AG149</f>
        <v>0</v>
      </c>
      <c r="W274" s="17">
        <f>'[1]Prv-järjestys'!AH149</f>
        <v>420</v>
      </c>
      <c r="X274" s="15">
        <f>'[1]Prv-järjestys'!AI149</f>
        <v>0</v>
      </c>
      <c r="Y274" s="21">
        <f>'[1]Prv-järjestys'!AJ149</f>
        <v>0</v>
      </c>
      <c r="Z274" s="16">
        <f>'[1]Prv-järjestys'!AK149</f>
        <v>2968.56</v>
      </c>
      <c r="AA274" s="15">
        <f>'[1]Prv-järjestys'!AL149</f>
        <v>420</v>
      </c>
      <c r="AB274" s="19">
        <f>'[1]Prv-järjestys'!AM149</f>
        <v>10808.56</v>
      </c>
      <c r="AC274" s="16">
        <f>'[1]Prv-järjestys'!AN149</f>
        <v>0</v>
      </c>
      <c r="AD274" s="16">
        <f>'[1]Prv-järjestys'!AO149</f>
        <v>0</v>
      </c>
      <c r="AE274" s="16">
        <f>'[1]Prv-järjestys'!AP149</f>
        <v>0</v>
      </c>
      <c r="AF274" s="17">
        <f>'[1]Prv-järjestys'!AQ149</f>
        <v>0</v>
      </c>
      <c r="AG274" s="15">
        <f>'[1]Prv-järjestys'!AR149</f>
        <v>0</v>
      </c>
      <c r="AH274" s="16">
        <f>'[1]Prv-järjestys'!AS149</f>
        <v>0</v>
      </c>
      <c r="AI274" s="16">
        <f>'[1]Prv-järjestys'!AT149</f>
        <v>0</v>
      </c>
      <c r="AJ274" s="15">
        <f>'[1]Prv-järjestys'!AU149</f>
        <v>0</v>
      </c>
      <c r="AK274" s="19">
        <f>'[1]Prv-järjestys'!AV149</f>
        <v>0</v>
      </c>
      <c r="AL274" s="15">
        <f>'[1]Prv-järjestys'!AW149</f>
        <v>9390.08</v>
      </c>
      <c r="AM274" s="15">
        <f>'[1]Prv-järjestys'!AX149</f>
        <v>1725.7</v>
      </c>
      <c r="AN274" s="15">
        <f>'[1]Prv-järjestys'!AY149</f>
        <v>0</v>
      </c>
      <c r="AO274" s="15">
        <f>'[1]Prv-järjestys'!AZ149</f>
        <v>563.1</v>
      </c>
      <c r="AP274" s="15">
        <f>'[1]Prv-järjestys'!BA149</f>
        <v>1322.25</v>
      </c>
      <c r="AQ274" s="15">
        <f>'[1]Prv-järjestys'!BB149</f>
        <v>302.35000000000002</v>
      </c>
      <c r="AR274" s="15">
        <f>'[1]Prv-järjestys'!BC149</f>
        <v>3886.56</v>
      </c>
      <c r="AS274" s="15">
        <f>'[1]Prv-järjestys'!BD149</f>
        <v>2649.8881437585405</v>
      </c>
      <c r="AT274" s="19">
        <f>'[1]Prv-järjestys'!BE149</f>
        <v>19839.928143758541</v>
      </c>
      <c r="AU274" s="22">
        <f>'[1]Prv-järjestys'!BF149</f>
        <v>5.141209677055854</v>
      </c>
      <c r="AV274" s="55">
        <f>'[1]Prv-järjestys'!BG149</f>
        <v>3859</v>
      </c>
      <c r="AW274" s="48" t="str">
        <f>'[1]Prv-järjestys'!A149</f>
        <v>000248</v>
      </c>
      <c r="AX274" s="49"/>
      <c r="AY274" s="47"/>
      <c r="AZ274" s="50" t="s">
        <v>121</v>
      </c>
      <c r="BA274" s="47" t="s">
        <v>122</v>
      </c>
      <c r="BB274" s="50" t="s">
        <v>136</v>
      </c>
      <c r="BC274" s="50" t="s">
        <v>137</v>
      </c>
      <c r="BD274" s="47">
        <v>2</v>
      </c>
      <c r="BE274" s="47">
        <v>1</v>
      </c>
    </row>
    <row r="275" spans="1:57" x14ac:dyDescent="0.25">
      <c r="A275" s="47" t="str">
        <f>'[1]Prv-järjestys'!B150</f>
        <v>Pudasjärvi</v>
      </c>
      <c r="B275" s="16">
        <f>'[1]Prv-järjestys'!K150</f>
        <v>1260.53</v>
      </c>
      <c r="C275" s="17">
        <f>'[1]Prv-järjestys'!L150</f>
        <v>0</v>
      </c>
      <c r="D275" s="16">
        <f>'[1]Prv-järjestys'!M150</f>
        <v>0</v>
      </c>
      <c r="E275" s="16">
        <f>'[1]Prv-järjestys'!N150</f>
        <v>190</v>
      </c>
      <c r="F275" s="15">
        <f>'[1]Prv-järjestys'!O150</f>
        <v>270</v>
      </c>
      <c r="G275" s="18">
        <f>'[1]Prv-järjestys'!P150</f>
        <v>40</v>
      </c>
      <c r="H275" s="16">
        <f>'[1]Prv-järjestys'!Q150</f>
        <v>0</v>
      </c>
      <c r="I275" s="15">
        <f>'[1]Prv-järjestys'!R150</f>
        <v>1510</v>
      </c>
      <c r="J275" s="19">
        <f>'[1]Prv-järjestys'!S150</f>
        <v>3270.5299999999997</v>
      </c>
      <c r="K275" s="16">
        <f>'[1]Prv-järjestys'!T150</f>
        <v>3089.23</v>
      </c>
      <c r="L275" s="17">
        <f>'[1]Prv-järjestys'!U150</f>
        <v>117.82</v>
      </c>
      <c r="M275" s="16">
        <f>'[1]Prv-järjestys'!V150</f>
        <v>0</v>
      </c>
      <c r="N275" s="17">
        <f>'[1]Prv-järjestys'!W150</f>
        <v>1350.55</v>
      </c>
      <c r="O275" s="15">
        <f>'[1]Prv-järjestys'!X150</f>
        <v>1502.27</v>
      </c>
      <c r="P275" s="20">
        <f>'[1]Prv-järjestys'!Y150</f>
        <v>1383.15</v>
      </c>
      <c r="Q275" s="16">
        <f>'[1]Prv-järjestys'!Z150</f>
        <v>1323.64</v>
      </c>
      <c r="R275" s="15">
        <f>'[1]Prv-järjestys'!AA150</f>
        <v>5488.6489971076044</v>
      </c>
      <c r="S275" s="19">
        <f>'[1]Prv-järjestys'!AB150</f>
        <v>14255.308997107604</v>
      </c>
      <c r="T275" s="16">
        <f>'[1]Prv-järjestys'!AE150</f>
        <v>3200</v>
      </c>
      <c r="U275" s="17">
        <f>'[1]Prv-järjestys'!AF150</f>
        <v>7400</v>
      </c>
      <c r="V275" s="16">
        <f>'[1]Prv-järjestys'!AG150</f>
        <v>0</v>
      </c>
      <c r="W275" s="17">
        <f>'[1]Prv-järjestys'!AH150</f>
        <v>3200</v>
      </c>
      <c r="X275" s="15">
        <f>'[1]Prv-järjestys'!AI150</f>
        <v>3200</v>
      </c>
      <c r="Y275" s="21">
        <f>'[1]Prv-järjestys'!AJ150</f>
        <v>3200</v>
      </c>
      <c r="Z275" s="16">
        <f>'[1]Prv-järjestys'!AK150</f>
        <v>3200</v>
      </c>
      <c r="AA275" s="15">
        <f>'[1]Prv-järjestys'!AL150</f>
        <v>5000</v>
      </c>
      <c r="AB275" s="19">
        <f>'[1]Prv-järjestys'!AM150</f>
        <v>28400</v>
      </c>
      <c r="AC275" s="16">
        <f>'[1]Prv-järjestys'!AN150</f>
        <v>0</v>
      </c>
      <c r="AD275" s="16">
        <f>'[1]Prv-järjestys'!AO150</f>
        <v>0</v>
      </c>
      <c r="AE275" s="16">
        <f>'[1]Prv-järjestys'!AP150</f>
        <v>0</v>
      </c>
      <c r="AF275" s="17">
        <f>'[1]Prv-järjestys'!AQ150</f>
        <v>0</v>
      </c>
      <c r="AG275" s="15">
        <f>'[1]Prv-järjestys'!AR150</f>
        <v>0</v>
      </c>
      <c r="AH275" s="16">
        <f>'[1]Prv-järjestys'!AS150</f>
        <v>0</v>
      </c>
      <c r="AI275" s="16">
        <f>'[1]Prv-järjestys'!AT150</f>
        <v>0</v>
      </c>
      <c r="AJ275" s="15">
        <f>'[1]Prv-järjestys'!AU150</f>
        <v>0</v>
      </c>
      <c r="AK275" s="19">
        <f>'[1]Prv-järjestys'!AV150</f>
        <v>0</v>
      </c>
      <c r="AL275" s="15">
        <f>'[1]Prv-järjestys'!AW150</f>
        <v>7549.76</v>
      </c>
      <c r="AM275" s="15">
        <f>'[1]Prv-järjestys'!AX150</f>
        <v>7517.82</v>
      </c>
      <c r="AN275" s="15">
        <f>'[1]Prv-järjestys'!AY150</f>
        <v>0</v>
      </c>
      <c r="AO275" s="15">
        <f>'[1]Prv-järjestys'!AZ150</f>
        <v>4740.55</v>
      </c>
      <c r="AP275" s="15">
        <f>'[1]Prv-järjestys'!BA150</f>
        <v>4972.2700000000004</v>
      </c>
      <c r="AQ275" s="15">
        <f>'[1]Prv-järjestys'!BB150</f>
        <v>4623.1499999999996</v>
      </c>
      <c r="AR275" s="15">
        <f>'[1]Prv-järjestys'!BC150</f>
        <v>4523.6400000000003</v>
      </c>
      <c r="AS275" s="15">
        <f>'[1]Prv-järjestys'!BD150</f>
        <v>11998.648997107604</v>
      </c>
      <c r="AT275" s="19">
        <f>'[1]Prv-järjestys'!BE150</f>
        <v>45925.83899710761</v>
      </c>
      <c r="AU275" s="22">
        <f>'[1]Prv-järjestys'!BF150</f>
        <v>9.1704950074096665</v>
      </c>
      <c r="AV275" s="55">
        <f>'[1]Prv-järjestys'!BG150</f>
        <v>5008</v>
      </c>
      <c r="AW275" s="48" t="str">
        <f>'[1]Prv-järjestys'!A150</f>
        <v>000249</v>
      </c>
      <c r="AX275" s="49"/>
      <c r="AY275" s="47"/>
      <c r="AZ275" s="50" t="s">
        <v>121</v>
      </c>
      <c r="BA275" s="47" t="s">
        <v>122</v>
      </c>
      <c r="BB275" s="50" t="s">
        <v>140</v>
      </c>
      <c r="BC275" s="50" t="s">
        <v>141</v>
      </c>
      <c r="BD275" s="47">
        <v>1</v>
      </c>
      <c r="BE275" s="47">
        <v>1</v>
      </c>
    </row>
    <row r="276" spans="1:57" x14ac:dyDescent="0.25">
      <c r="A276" s="47" t="str">
        <f>'[1]Prv-järjestys'!B348</f>
        <v>Puijo</v>
      </c>
      <c r="B276" s="16">
        <f>'[1]Prv-järjestys'!K348</f>
        <v>7140.68</v>
      </c>
      <c r="C276" s="17">
        <f>'[1]Prv-järjestys'!L348</f>
        <v>1200</v>
      </c>
      <c r="D276" s="16">
        <f>'[1]Prv-järjestys'!M348</f>
        <v>0</v>
      </c>
      <c r="E276" s="16">
        <f>'[1]Prv-järjestys'!N348</f>
        <v>771.6</v>
      </c>
      <c r="F276" s="15">
        <f>'[1]Prv-järjestys'!O348</f>
        <v>8484.0499999999993</v>
      </c>
      <c r="G276" s="18">
        <f>'[1]Prv-järjestys'!P348</f>
        <v>5689</v>
      </c>
      <c r="H276" s="16">
        <f>'[1]Prv-järjestys'!Q348</f>
        <v>2886</v>
      </c>
      <c r="I276" s="15">
        <f>'[1]Prv-järjestys'!R348</f>
        <v>31848.519999999997</v>
      </c>
      <c r="J276" s="19">
        <f>'[1]Prv-järjestys'!S348</f>
        <v>58019.85</v>
      </c>
      <c r="K276" s="16">
        <f>'[1]Prv-järjestys'!T348</f>
        <v>19186.500000000004</v>
      </c>
      <c r="L276" s="17">
        <f>'[1]Prv-järjestys'!U348</f>
        <v>232.55</v>
      </c>
      <c r="M276" s="16">
        <f>'[1]Prv-järjestys'!V348</f>
        <v>0</v>
      </c>
      <c r="N276" s="17">
        <f>'[1]Prv-järjestys'!W348</f>
        <v>1354.21</v>
      </c>
      <c r="O276" s="15">
        <f>'[1]Prv-järjestys'!X348</f>
        <v>2251.56</v>
      </c>
      <c r="P276" s="20">
        <f>'[1]Prv-järjestys'!Y348</f>
        <v>2332.54</v>
      </c>
      <c r="Q276" s="16">
        <f>'[1]Prv-järjestys'!Z348</f>
        <v>2740.42</v>
      </c>
      <c r="R276" s="15">
        <f>'[1]Prv-järjestys'!AA348</f>
        <v>11450.435837290393</v>
      </c>
      <c r="S276" s="19">
        <f>'[1]Prv-järjestys'!AB348</f>
        <v>39548.215837290401</v>
      </c>
      <c r="T276" s="16">
        <f>'[1]Prv-järjestys'!AE348</f>
        <v>20623.12</v>
      </c>
      <c r="U276" s="17">
        <f>'[1]Prv-järjestys'!AF348</f>
        <v>1267.52</v>
      </c>
      <c r="V276" s="16">
        <f>'[1]Prv-järjestys'!AG348</f>
        <v>0</v>
      </c>
      <c r="W276" s="17">
        <f>'[1]Prv-järjestys'!AH348</f>
        <v>2487.1999999999998</v>
      </c>
      <c r="X276" s="15">
        <f>'[1]Prv-järjestys'!AI348</f>
        <v>10540.371214299936</v>
      </c>
      <c r="Y276" s="21">
        <f>'[1]Prv-järjestys'!AJ348</f>
        <v>3687</v>
      </c>
      <c r="Z276" s="16">
        <f>'[1]Prv-järjestys'!AK348</f>
        <v>6715.9</v>
      </c>
      <c r="AA276" s="15">
        <f>'[1]Prv-järjestys'!AL348</f>
        <v>9945.4</v>
      </c>
      <c r="AB276" s="19">
        <f>'[1]Prv-järjestys'!AM348</f>
        <v>55266.511214299942</v>
      </c>
      <c r="AC276" s="16">
        <f>'[1]Prv-järjestys'!AN348</f>
        <v>0</v>
      </c>
      <c r="AD276" s="16">
        <f>'[1]Prv-järjestys'!AO348</f>
        <v>0</v>
      </c>
      <c r="AE276" s="16">
        <f>'[1]Prv-järjestys'!AP348</f>
        <v>0</v>
      </c>
      <c r="AF276" s="17">
        <f>'[1]Prv-järjestys'!AQ348</f>
        <v>0</v>
      </c>
      <c r="AG276" s="15">
        <f>'[1]Prv-järjestys'!AR348</f>
        <v>0</v>
      </c>
      <c r="AH276" s="16">
        <f>'[1]Prv-järjestys'!AS348</f>
        <v>0</v>
      </c>
      <c r="AI276" s="16">
        <f>'[1]Prv-järjestys'!AT348</f>
        <v>0</v>
      </c>
      <c r="AJ276" s="15">
        <f>'[1]Prv-järjestys'!AU348</f>
        <v>0</v>
      </c>
      <c r="AK276" s="19">
        <f>'[1]Prv-järjestys'!AV348</f>
        <v>0</v>
      </c>
      <c r="AL276" s="15">
        <f>'[1]Prv-järjestys'!AW348</f>
        <v>46950.3</v>
      </c>
      <c r="AM276" s="15">
        <f>'[1]Prv-järjestys'!AX348</f>
        <v>2700.0699999999997</v>
      </c>
      <c r="AN276" s="15">
        <f>'[1]Prv-järjestys'!AY348</f>
        <v>0</v>
      </c>
      <c r="AO276" s="15">
        <f>'[1]Prv-järjestys'!AZ348</f>
        <v>4613.01</v>
      </c>
      <c r="AP276" s="15">
        <f>'[1]Prv-järjestys'!BA348</f>
        <v>21275.981214299936</v>
      </c>
      <c r="AQ276" s="15">
        <f>'[1]Prv-järjestys'!BB348</f>
        <v>11708.54</v>
      </c>
      <c r="AR276" s="15">
        <f>'[1]Prv-järjestys'!BC348</f>
        <v>12342.32</v>
      </c>
      <c r="AS276" s="15">
        <f>'[1]Prv-järjestys'!BD348</f>
        <v>53244.355837290394</v>
      </c>
      <c r="AT276" s="19">
        <f>'[1]Prv-järjestys'!BE348</f>
        <v>152834.57705159037</v>
      </c>
      <c r="AU276" s="22">
        <f>'[1]Prv-järjestys'!BF348</f>
        <v>143.37202350055381</v>
      </c>
      <c r="AV276" s="55">
        <f>'[1]Prv-järjestys'!BG348</f>
        <v>1066</v>
      </c>
      <c r="AW276" s="48" t="str">
        <f>'[1]Prv-järjestys'!A348</f>
        <v>000577</v>
      </c>
      <c r="AX276" s="49" t="s">
        <v>179</v>
      </c>
      <c r="AY276" s="47" t="s">
        <v>251</v>
      </c>
      <c r="AZ276" s="50" t="s">
        <v>165</v>
      </c>
      <c r="BA276" s="47" t="s">
        <v>166</v>
      </c>
      <c r="BB276" s="50" t="s">
        <v>180</v>
      </c>
      <c r="BC276" s="50" t="s">
        <v>181</v>
      </c>
      <c r="BD276" s="47">
        <v>1</v>
      </c>
      <c r="BE276" s="47">
        <v>2</v>
      </c>
    </row>
    <row r="277" spans="1:57" x14ac:dyDescent="0.25">
      <c r="A277" s="47" t="str">
        <f>'[1]Prv-järjestys'!B21</f>
        <v>Pukkila</v>
      </c>
      <c r="B277" s="16">
        <f>'[1]Prv-järjestys'!K21</f>
        <v>770.56000000000006</v>
      </c>
      <c r="C277" s="17">
        <f>'[1]Prv-järjestys'!L21</f>
        <v>0</v>
      </c>
      <c r="D277" s="16">
        <f>'[1]Prv-järjestys'!M21</f>
        <v>0</v>
      </c>
      <c r="E277" s="16">
        <f>'[1]Prv-järjestys'!N21</f>
        <v>100</v>
      </c>
      <c r="F277" s="15">
        <f>'[1]Prv-järjestys'!O21</f>
        <v>0</v>
      </c>
      <c r="G277" s="18">
        <f>'[1]Prv-järjestys'!P21</f>
        <v>0</v>
      </c>
      <c r="H277" s="16">
        <f>'[1]Prv-järjestys'!Q21</f>
        <v>862</v>
      </c>
      <c r="I277" s="15">
        <f>'[1]Prv-järjestys'!R21</f>
        <v>1508.9900000000002</v>
      </c>
      <c r="J277" s="19">
        <f>'[1]Prv-järjestys'!S21</f>
        <v>3241.55</v>
      </c>
      <c r="K277" s="16">
        <f>'[1]Prv-järjestys'!T21</f>
        <v>1974.1599999999996</v>
      </c>
      <c r="L277" s="17">
        <f>'[1]Prv-järjestys'!U21</f>
        <v>70.349999999999994</v>
      </c>
      <c r="M277" s="16">
        <f>'[1]Prv-järjestys'!V21</f>
        <v>0</v>
      </c>
      <c r="N277" s="17">
        <f>'[1]Prv-järjestys'!W21</f>
        <v>57.65</v>
      </c>
      <c r="O277" s="15">
        <f>'[1]Prv-järjestys'!X21</f>
        <v>822.45</v>
      </c>
      <c r="P277" s="20">
        <f>'[1]Prv-järjestys'!Y21</f>
        <v>28.6</v>
      </c>
      <c r="Q277" s="16">
        <f>'[1]Prv-järjestys'!Z21</f>
        <v>117.75</v>
      </c>
      <c r="R277" s="15">
        <f>'[1]Prv-järjestys'!AA21</f>
        <v>2655.9808975766873</v>
      </c>
      <c r="S277" s="19">
        <f>'[1]Prv-järjestys'!AB21</f>
        <v>5726.9408975766873</v>
      </c>
      <c r="T277" s="16">
        <f>'[1]Prv-järjestys'!AE21</f>
        <v>2000</v>
      </c>
      <c r="U277" s="17">
        <f>'[1]Prv-järjestys'!AF21</f>
        <v>0</v>
      </c>
      <c r="V277" s="16">
        <f>'[1]Prv-järjestys'!AG21</f>
        <v>0</v>
      </c>
      <c r="W277" s="17">
        <f>'[1]Prv-järjestys'!AH21</f>
        <v>0</v>
      </c>
      <c r="X277" s="15">
        <f>'[1]Prv-järjestys'!AI21</f>
        <v>0</v>
      </c>
      <c r="Y277" s="21">
        <f>'[1]Prv-järjestys'!AJ21</f>
        <v>0</v>
      </c>
      <c r="Z277" s="16">
        <f>'[1]Prv-järjestys'!AK21</f>
        <v>0</v>
      </c>
      <c r="AA277" s="15">
        <f>'[1]Prv-järjestys'!AL21</f>
        <v>1000</v>
      </c>
      <c r="AB277" s="19">
        <f>'[1]Prv-järjestys'!AM21</f>
        <v>3000</v>
      </c>
      <c r="AC277" s="16">
        <f>'[1]Prv-järjestys'!AN21</f>
        <v>0</v>
      </c>
      <c r="AD277" s="16">
        <f>'[1]Prv-järjestys'!AO21</f>
        <v>0</v>
      </c>
      <c r="AE277" s="16">
        <f>'[1]Prv-järjestys'!AP21</f>
        <v>0</v>
      </c>
      <c r="AF277" s="17">
        <f>'[1]Prv-järjestys'!AQ21</f>
        <v>0</v>
      </c>
      <c r="AG277" s="15">
        <f>'[1]Prv-järjestys'!AR21</f>
        <v>0</v>
      </c>
      <c r="AH277" s="16">
        <f>'[1]Prv-järjestys'!AS21</f>
        <v>0</v>
      </c>
      <c r="AI277" s="16">
        <f>'[1]Prv-järjestys'!AT21</f>
        <v>0</v>
      </c>
      <c r="AJ277" s="15">
        <f>'[1]Prv-järjestys'!AU21</f>
        <v>0</v>
      </c>
      <c r="AK277" s="19">
        <f>'[1]Prv-järjestys'!AV21</f>
        <v>0</v>
      </c>
      <c r="AL277" s="15">
        <f>'[1]Prv-järjestys'!AW21</f>
        <v>4744.7199999999993</v>
      </c>
      <c r="AM277" s="15">
        <f>'[1]Prv-järjestys'!AX21</f>
        <v>70.349999999999994</v>
      </c>
      <c r="AN277" s="15">
        <f>'[1]Prv-järjestys'!AY21</f>
        <v>0</v>
      </c>
      <c r="AO277" s="15">
        <f>'[1]Prv-järjestys'!AZ21</f>
        <v>157.65</v>
      </c>
      <c r="AP277" s="15">
        <f>'[1]Prv-järjestys'!BA21</f>
        <v>822.45</v>
      </c>
      <c r="AQ277" s="15">
        <f>'[1]Prv-järjestys'!BB21</f>
        <v>28.6</v>
      </c>
      <c r="AR277" s="15">
        <f>'[1]Prv-järjestys'!BC21</f>
        <v>979.75</v>
      </c>
      <c r="AS277" s="15">
        <f>'[1]Prv-järjestys'!BD21</f>
        <v>5164.970897576688</v>
      </c>
      <c r="AT277" s="19">
        <f>'[1]Prv-järjestys'!BE21</f>
        <v>11968.490897576688</v>
      </c>
      <c r="AU277" s="22">
        <f>'[1]Prv-järjestys'!BF21</f>
        <v>2.8009573830041394</v>
      </c>
      <c r="AV277" s="55">
        <f>'[1]Prv-järjestys'!BG21</f>
        <v>4273</v>
      </c>
      <c r="AW277" s="48" t="str">
        <f>'[1]Prv-järjestys'!A21</f>
        <v>000026</v>
      </c>
      <c r="AX277" s="49"/>
      <c r="AY277" s="47"/>
      <c r="AZ277" s="50" t="s">
        <v>55</v>
      </c>
      <c r="BA277" s="47" t="s">
        <v>56</v>
      </c>
      <c r="BB277" s="50" t="s">
        <v>57</v>
      </c>
      <c r="BC277" s="50" t="s">
        <v>58</v>
      </c>
      <c r="BD277" s="47">
        <v>2</v>
      </c>
      <c r="BE277" s="47">
        <v>1</v>
      </c>
    </row>
    <row r="278" spans="1:57" x14ac:dyDescent="0.25">
      <c r="A278" s="47" t="str">
        <f>'[1]Prv-järjestys'!B55</f>
        <v>Punkalaidun</v>
      </c>
      <c r="B278" s="16">
        <f>'[1]Prv-järjestys'!K55</f>
        <v>934.80000000000007</v>
      </c>
      <c r="C278" s="17">
        <f>'[1]Prv-järjestys'!L55</f>
        <v>0</v>
      </c>
      <c r="D278" s="16">
        <f>'[1]Prv-järjestys'!M55</f>
        <v>0</v>
      </c>
      <c r="E278" s="16">
        <f>'[1]Prv-järjestys'!N55</f>
        <v>0</v>
      </c>
      <c r="F278" s="15">
        <f>'[1]Prv-järjestys'!O55</f>
        <v>0</v>
      </c>
      <c r="G278" s="18">
        <f>'[1]Prv-järjestys'!P55</f>
        <v>74</v>
      </c>
      <c r="H278" s="16">
        <f>'[1]Prv-järjestys'!Q55</f>
        <v>0</v>
      </c>
      <c r="I278" s="15">
        <f>'[1]Prv-järjestys'!R55</f>
        <v>1645</v>
      </c>
      <c r="J278" s="19">
        <f>'[1]Prv-järjestys'!S55</f>
        <v>2653.8</v>
      </c>
      <c r="K278" s="16">
        <f>'[1]Prv-järjestys'!T55</f>
        <v>3075.2400000000002</v>
      </c>
      <c r="L278" s="17">
        <f>'[1]Prv-järjestys'!U55</f>
        <v>100.95</v>
      </c>
      <c r="M278" s="16">
        <f>'[1]Prv-järjestys'!V55</f>
        <v>0</v>
      </c>
      <c r="N278" s="17">
        <f>'[1]Prv-järjestys'!W55</f>
        <v>179.4</v>
      </c>
      <c r="O278" s="15">
        <f>'[1]Prv-järjestys'!X55</f>
        <v>618.1</v>
      </c>
      <c r="P278" s="20">
        <f>'[1]Prv-järjestys'!Y55</f>
        <v>78.150000000000006</v>
      </c>
      <c r="Q278" s="16">
        <f>'[1]Prv-järjestys'!Z55</f>
        <v>283.8</v>
      </c>
      <c r="R278" s="15">
        <f>'[1]Prv-järjestys'!AA55</f>
        <v>3132.1444669002212</v>
      </c>
      <c r="S278" s="19">
        <f>'[1]Prv-järjestys'!AB55</f>
        <v>7467.7844669002216</v>
      </c>
      <c r="T278" s="16">
        <f>'[1]Prv-järjestys'!AE55</f>
        <v>6000</v>
      </c>
      <c r="U278" s="17">
        <f>'[1]Prv-järjestys'!AF55</f>
        <v>600</v>
      </c>
      <c r="V278" s="16">
        <f>'[1]Prv-järjestys'!AG55</f>
        <v>0</v>
      </c>
      <c r="W278" s="17">
        <f>'[1]Prv-järjestys'!AH55</f>
        <v>400</v>
      </c>
      <c r="X278" s="15">
        <f>'[1]Prv-järjestys'!AI55</f>
        <v>0</v>
      </c>
      <c r="Y278" s="21">
        <f>'[1]Prv-järjestys'!AJ55</f>
        <v>200</v>
      </c>
      <c r="Z278" s="16">
        <f>'[1]Prv-järjestys'!AK55</f>
        <v>0</v>
      </c>
      <c r="AA278" s="15">
        <f>'[1]Prv-järjestys'!AL55</f>
        <v>2000</v>
      </c>
      <c r="AB278" s="19">
        <f>'[1]Prv-järjestys'!AM55</f>
        <v>9200</v>
      </c>
      <c r="AC278" s="16">
        <f>'[1]Prv-järjestys'!AN55</f>
        <v>0</v>
      </c>
      <c r="AD278" s="16">
        <f>'[1]Prv-järjestys'!AO55</f>
        <v>0</v>
      </c>
      <c r="AE278" s="16">
        <f>'[1]Prv-järjestys'!AP55</f>
        <v>0</v>
      </c>
      <c r="AF278" s="17">
        <f>'[1]Prv-järjestys'!AQ55</f>
        <v>0</v>
      </c>
      <c r="AG278" s="15">
        <f>'[1]Prv-järjestys'!AR55</f>
        <v>0</v>
      </c>
      <c r="AH278" s="16">
        <f>'[1]Prv-järjestys'!AS55</f>
        <v>0</v>
      </c>
      <c r="AI278" s="16">
        <f>'[1]Prv-järjestys'!AT55</f>
        <v>0</v>
      </c>
      <c r="AJ278" s="15">
        <f>'[1]Prv-järjestys'!AU55</f>
        <v>0</v>
      </c>
      <c r="AK278" s="19">
        <f>'[1]Prv-järjestys'!AV55</f>
        <v>0</v>
      </c>
      <c r="AL278" s="15">
        <f>'[1]Prv-järjestys'!AW55</f>
        <v>10010.040000000001</v>
      </c>
      <c r="AM278" s="15">
        <f>'[1]Prv-järjestys'!AX55</f>
        <v>700.95</v>
      </c>
      <c r="AN278" s="15">
        <f>'[1]Prv-järjestys'!AY55</f>
        <v>0</v>
      </c>
      <c r="AO278" s="15">
        <f>'[1]Prv-järjestys'!AZ55</f>
        <v>579.4</v>
      </c>
      <c r="AP278" s="15">
        <f>'[1]Prv-järjestys'!BA55</f>
        <v>618.1</v>
      </c>
      <c r="AQ278" s="15">
        <f>'[1]Prv-järjestys'!BB55</f>
        <v>352.15</v>
      </c>
      <c r="AR278" s="15">
        <f>'[1]Prv-järjestys'!BC55</f>
        <v>283.8</v>
      </c>
      <c r="AS278" s="15">
        <f>'[1]Prv-järjestys'!BD55</f>
        <v>6777.1444669002212</v>
      </c>
      <c r="AT278" s="19">
        <f>'[1]Prv-järjestys'!BE55</f>
        <v>19321.584466900222</v>
      </c>
      <c r="AU278" s="22">
        <f>'[1]Prv-järjestys'!BF55</f>
        <v>8.8186145444546877</v>
      </c>
      <c r="AV278" s="55">
        <f>'[1]Prv-järjestys'!BG55</f>
        <v>2191</v>
      </c>
      <c r="AW278" s="48" t="str">
        <f>'[1]Prv-järjestys'!A55</f>
        <v>000097</v>
      </c>
      <c r="AX278" s="49"/>
      <c r="AY278" s="47"/>
      <c r="AZ278" s="50" t="s">
        <v>85</v>
      </c>
      <c r="BA278" s="47" t="s">
        <v>86</v>
      </c>
      <c r="BB278" s="50" t="s">
        <v>89</v>
      </c>
      <c r="BC278" s="50" t="s">
        <v>90</v>
      </c>
      <c r="BD278" s="47">
        <v>2</v>
      </c>
      <c r="BE278" s="47">
        <v>1</v>
      </c>
    </row>
    <row r="279" spans="1:57" x14ac:dyDescent="0.25">
      <c r="A279" s="47" t="str">
        <f>'[1]Prv-järjestys'!B233</f>
        <v>Puolanka</v>
      </c>
      <c r="B279" s="16">
        <f>'[1]Prv-järjestys'!K233</f>
        <v>2872.3100000000004</v>
      </c>
      <c r="C279" s="17">
        <f>'[1]Prv-järjestys'!L233</f>
        <v>0</v>
      </c>
      <c r="D279" s="16">
        <f>'[1]Prv-järjestys'!M233</f>
        <v>0</v>
      </c>
      <c r="E279" s="16">
        <f>'[1]Prv-järjestys'!N233</f>
        <v>720</v>
      </c>
      <c r="F279" s="15">
        <f>'[1]Prv-järjestys'!O233</f>
        <v>14205</v>
      </c>
      <c r="G279" s="18">
        <f>'[1]Prv-järjestys'!P233</f>
        <v>2510</v>
      </c>
      <c r="H279" s="16">
        <f>'[1]Prv-järjestys'!Q233</f>
        <v>2484</v>
      </c>
      <c r="I279" s="15">
        <f>'[1]Prv-järjestys'!R233</f>
        <v>3608</v>
      </c>
      <c r="J279" s="19">
        <f>'[1]Prv-järjestys'!S233</f>
        <v>26399.31</v>
      </c>
      <c r="K279" s="16">
        <f>'[1]Prv-järjestys'!T233</f>
        <v>9071.19</v>
      </c>
      <c r="L279" s="17">
        <f>'[1]Prv-järjestys'!U233</f>
        <v>35.5</v>
      </c>
      <c r="M279" s="16">
        <f>'[1]Prv-järjestys'!V233</f>
        <v>0</v>
      </c>
      <c r="N279" s="17">
        <f>'[1]Prv-järjestys'!W233</f>
        <v>262.41000000000003</v>
      </c>
      <c r="O279" s="15">
        <f>'[1]Prv-järjestys'!X233</f>
        <v>4587.2700000000004</v>
      </c>
      <c r="P279" s="20">
        <f>'[1]Prv-järjestys'!Y233</f>
        <v>39.700000000000003</v>
      </c>
      <c r="Q279" s="16">
        <f>'[1]Prv-järjestys'!Z233</f>
        <v>1488.06</v>
      </c>
      <c r="R279" s="15">
        <f>'[1]Prv-järjestys'!AA233</f>
        <v>5378.7135925891616</v>
      </c>
      <c r="S279" s="19">
        <f>'[1]Prv-järjestys'!AB233</f>
        <v>20862.843592589161</v>
      </c>
      <c r="T279" s="16">
        <f>'[1]Prv-järjestys'!AE233</f>
        <v>1400</v>
      </c>
      <c r="U279" s="17">
        <f>'[1]Prv-järjestys'!AF233</f>
        <v>0</v>
      </c>
      <c r="V279" s="16">
        <f>'[1]Prv-järjestys'!AG233</f>
        <v>0</v>
      </c>
      <c r="W279" s="17">
        <f>'[1]Prv-järjestys'!AH233</f>
        <v>1000</v>
      </c>
      <c r="X279" s="15">
        <f>'[1]Prv-järjestys'!AI233</f>
        <v>1400</v>
      </c>
      <c r="Y279" s="21">
        <f>'[1]Prv-järjestys'!AJ233</f>
        <v>0</v>
      </c>
      <c r="Z279" s="16">
        <f>'[1]Prv-järjestys'!AK233</f>
        <v>500</v>
      </c>
      <c r="AA279" s="15">
        <f>'[1]Prv-järjestys'!AL233</f>
        <v>500</v>
      </c>
      <c r="AB279" s="19">
        <f>'[1]Prv-järjestys'!AM233</f>
        <v>4800</v>
      </c>
      <c r="AC279" s="16">
        <f>'[1]Prv-järjestys'!AN233</f>
        <v>0</v>
      </c>
      <c r="AD279" s="16">
        <f>'[1]Prv-järjestys'!AO233</f>
        <v>0</v>
      </c>
      <c r="AE279" s="16">
        <f>'[1]Prv-järjestys'!AP233</f>
        <v>0</v>
      </c>
      <c r="AF279" s="17">
        <f>'[1]Prv-järjestys'!AQ233</f>
        <v>0</v>
      </c>
      <c r="AG279" s="15">
        <f>'[1]Prv-järjestys'!AR233</f>
        <v>0</v>
      </c>
      <c r="AH279" s="16">
        <f>'[1]Prv-järjestys'!AS233</f>
        <v>0</v>
      </c>
      <c r="AI279" s="16">
        <f>'[1]Prv-järjestys'!AT233</f>
        <v>0</v>
      </c>
      <c r="AJ279" s="15">
        <f>'[1]Prv-järjestys'!AU233</f>
        <v>0</v>
      </c>
      <c r="AK279" s="19">
        <f>'[1]Prv-järjestys'!AV233</f>
        <v>0</v>
      </c>
      <c r="AL279" s="15">
        <f>'[1]Prv-järjestys'!AW233</f>
        <v>13343.5</v>
      </c>
      <c r="AM279" s="15">
        <f>'[1]Prv-järjestys'!AX233</f>
        <v>35.5</v>
      </c>
      <c r="AN279" s="15">
        <f>'[1]Prv-järjestys'!AY233</f>
        <v>0</v>
      </c>
      <c r="AO279" s="15">
        <f>'[1]Prv-järjestys'!AZ233</f>
        <v>1982.41</v>
      </c>
      <c r="AP279" s="15">
        <f>'[1]Prv-järjestys'!BA233</f>
        <v>20192.27</v>
      </c>
      <c r="AQ279" s="15">
        <f>'[1]Prv-järjestys'!BB233</f>
        <v>2549.6999999999998</v>
      </c>
      <c r="AR279" s="15">
        <f>'[1]Prv-järjestys'!BC233</f>
        <v>4472.0599999999995</v>
      </c>
      <c r="AS279" s="15">
        <f>'[1]Prv-järjestys'!BD233</f>
        <v>9486.7135925891616</v>
      </c>
      <c r="AT279" s="19">
        <f>'[1]Prv-järjestys'!BE233</f>
        <v>52062.153592589159</v>
      </c>
      <c r="AU279" s="22">
        <f>'[1]Prv-järjestys'!BF233</f>
        <v>29.715841091660479</v>
      </c>
      <c r="AV279" s="55">
        <f>'[1]Prv-järjestys'!BG233</f>
        <v>1752</v>
      </c>
      <c r="AW279" s="48" t="str">
        <f>'[1]Prv-järjestys'!A233</f>
        <v>000390</v>
      </c>
      <c r="AX279" s="49"/>
      <c r="AY279" s="47"/>
      <c r="AZ279" s="50" t="s">
        <v>165</v>
      </c>
      <c r="BA279" s="47" t="s">
        <v>166</v>
      </c>
      <c r="BB279" s="50" t="s">
        <v>171</v>
      </c>
      <c r="BC279" s="50" t="s">
        <v>172</v>
      </c>
      <c r="BD279" s="47">
        <v>2</v>
      </c>
      <c r="BE279" s="47">
        <v>1</v>
      </c>
    </row>
    <row r="280" spans="1:57" x14ac:dyDescent="0.25">
      <c r="A280" s="47" t="str">
        <f>'[1]Prv-järjestys'!B326</f>
        <v>Purmo</v>
      </c>
      <c r="B280" s="16">
        <f>'[1]Prv-järjestys'!K326</f>
        <v>2940.77</v>
      </c>
      <c r="C280" s="17">
        <f>'[1]Prv-järjestys'!L326</f>
        <v>0</v>
      </c>
      <c r="D280" s="16">
        <f>'[1]Prv-järjestys'!M326</f>
        <v>12170.71</v>
      </c>
      <c r="E280" s="16">
        <f>'[1]Prv-järjestys'!N326</f>
        <v>70</v>
      </c>
      <c r="F280" s="15">
        <f>'[1]Prv-järjestys'!O326</f>
        <v>0</v>
      </c>
      <c r="G280" s="18">
        <f>'[1]Prv-järjestys'!P326</f>
        <v>0</v>
      </c>
      <c r="H280" s="16">
        <f>'[1]Prv-järjestys'!Q326</f>
        <v>0</v>
      </c>
      <c r="I280" s="15">
        <f>'[1]Prv-järjestys'!R326</f>
        <v>910</v>
      </c>
      <c r="J280" s="19">
        <f>'[1]Prv-järjestys'!S326</f>
        <v>16091.48</v>
      </c>
      <c r="K280" s="16">
        <f>'[1]Prv-järjestys'!T326</f>
        <v>4393.8</v>
      </c>
      <c r="L280" s="17">
        <f>'[1]Prv-järjestys'!U326</f>
        <v>0</v>
      </c>
      <c r="M280" s="16">
        <f>'[1]Prv-järjestys'!V326</f>
        <v>3703</v>
      </c>
      <c r="N280" s="17">
        <f>'[1]Prv-järjestys'!W326</f>
        <v>188.5</v>
      </c>
      <c r="O280" s="15">
        <f>'[1]Prv-järjestys'!X326</f>
        <v>0</v>
      </c>
      <c r="P280" s="20">
        <f>'[1]Prv-järjestys'!Y326</f>
        <v>0</v>
      </c>
      <c r="Q280" s="16">
        <f>'[1]Prv-järjestys'!Z326</f>
        <v>0</v>
      </c>
      <c r="R280" s="15">
        <f>'[1]Prv-järjestys'!AA326</f>
        <v>1544.6156529589643</v>
      </c>
      <c r="S280" s="19">
        <f>'[1]Prv-järjestys'!AB326</f>
        <v>9829.9156529589636</v>
      </c>
      <c r="T280" s="16">
        <f>'[1]Prv-järjestys'!AE326</f>
        <v>276.95</v>
      </c>
      <c r="U280" s="17">
        <f>'[1]Prv-järjestys'!AF326</f>
        <v>0</v>
      </c>
      <c r="V280" s="16">
        <f>'[1]Prv-järjestys'!AG326</f>
        <v>916.23</v>
      </c>
      <c r="W280" s="17">
        <f>'[1]Prv-järjestys'!AH326</f>
        <v>0</v>
      </c>
      <c r="X280" s="15">
        <f>'[1]Prv-järjestys'!AI326</f>
        <v>0</v>
      </c>
      <c r="Y280" s="21">
        <f>'[1]Prv-järjestys'!AJ326</f>
        <v>0</v>
      </c>
      <c r="Z280" s="16">
        <f>'[1]Prv-järjestys'!AK326</f>
        <v>0</v>
      </c>
      <c r="AA280" s="15">
        <f>'[1]Prv-järjestys'!AL326</f>
        <v>0</v>
      </c>
      <c r="AB280" s="19">
        <f>'[1]Prv-järjestys'!AM326</f>
        <v>1193.18</v>
      </c>
      <c r="AC280" s="16">
        <f>'[1]Prv-järjestys'!AN326</f>
        <v>0</v>
      </c>
      <c r="AD280" s="16">
        <f>'[1]Prv-järjestys'!AO326</f>
        <v>0</v>
      </c>
      <c r="AE280" s="16">
        <f>'[1]Prv-järjestys'!AP326</f>
        <v>0</v>
      </c>
      <c r="AF280" s="17">
        <f>'[1]Prv-järjestys'!AQ326</f>
        <v>0</v>
      </c>
      <c r="AG280" s="15">
        <f>'[1]Prv-järjestys'!AR326</f>
        <v>0</v>
      </c>
      <c r="AH280" s="16">
        <f>'[1]Prv-järjestys'!AS326</f>
        <v>0</v>
      </c>
      <c r="AI280" s="16">
        <f>'[1]Prv-järjestys'!AT326</f>
        <v>0</v>
      </c>
      <c r="AJ280" s="15">
        <f>'[1]Prv-järjestys'!AU326</f>
        <v>0</v>
      </c>
      <c r="AK280" s="19">
        <f>'[1]Prv-järjestys'!AV326</f>
        <v>0</v>
      </c>
      <c r="AL280" s="15">
        <f>'[1]Prv-järjestys'!AW326</f>
        <v>7611.5199999999995</v>
      </c>
      <c r="AM280" s="15">
        <f>'[1]Prv-järjestys'!AX326</f>
        <v>0</v>
      </c>
      <c r="AN280" s="15">
        <f>'[1]Prv-järjestys'!AY326</f>
        <v>16789.939999999999</v>
      </c>
      <c r="AO280" s="15">
        <f>'[1]Prv-järjestys'!AZ326</f>
        <v>258.5</v>
      </c>
      <c r="AP280" s="15">
        <f>'[1]Prv-järjestys'!BA326</f>
        <v>0</v>
      </c>
      <c r="AQ280" s="15">
        <f>'[1]Prv-järjestys'!BB326</f>
        <v>0</v>
      </c>
      <c r="AR280" s="15">
        <f>'[1]Prv-järjestys'!BC326</f>
        <v>0</v>
      </c>
      <c r="AS280" s="15">
        <f>'[1]Prv-järjestys'!BD326</f>
        <v>2454.6156529589643</v>
      </c>
      <c r="AT280" s="19">
        <f>'[1]Prv-järjestys'!BE326</f>
        <v>27114.575652958963</v>
      </c>
      <c r="AU280" s="22">
        <f>'[1]Prv-järjestys'!BF326</f>
        <v>1.5450781043340911</v>
      </c>
      <c r="AV280" s="55">
        <f>'[1]Prv-järjestys'!BG326</f>
        <v>17549</v>
      </c>
      <c r="AW280" s="48" t="str">
        <f>'[1]Prv-järjestys'!A326</f>
        <v>000542</v>
      </c>
      <c r="AX280" s="49" t="s">
        <v>198</v>
      </c>
      <c r="AY280" s="47" t="s">
        <v>256</v>
      </c>
      <c r="AZ280" s="50" t="s">
        <v>202</v>
      </c>
      <c r="BA280" s="47" t="s">
        <v>203</v>
      </c>
      <c r="BB280" s="50" t="s">
        <v>212</v>
      </c>
      <c r="BC280" s="50" t="s">
        <v>213</v>
      </c>
      <c r="BD280" s="47">
        <v>2</v>
      </c>
      <c r="BE280" s="47">
        <v>2</v>
      </c>
    </row>
    <row r="281" spans="1:57" x14ac:dyDescent="0.25">
      <c r="A281" s="47" t="str">
        <f>'[1]Prv-järjestys'!B194</f>
        <v>Puumala</v>
      </c>
      <c r="B281" s="16">
        <f>'[1]Prv-järjestys'!K194</f>
        <v>1340.77</v>
      </c>
      <c r="C281" s="17">
        <f>'[1]Prv-järjestys'!L194</f>
        <v>0</v>
      </c>
      <c r="D281" s="16">
        <f>'[1]Prv-järjestys'!M194</f>
        <v>0</v>
      </c>
      <c r="E281" s="16">
        <f>'[1]Prv-järjestys'!N194</f>
        <v>410</v>
      </c>
      <c r="F281" s="15">
        <f>'[1]Prv-järjestys'!O194</f>
        <v>2148.1</v>
      </c>
      <c r="G281" s="18">
        <f>'[1]Prv-järjestys'!P194</f>
        <v>0</v>
      </c>
      <c r="H281" s="16">
        <f>'[1]Prv-järjestys'!Q194</f>
        <v>2471.9699999999998</v>
      </c>
      <c r="I281" s="15">
        <f>'[1]Prv-järjestys'!R194</f>
        <v>3167</v>
      </c>
      <c r="J281" s="19">
        <f>'[1]Prv-järjestys'!S194</f>
        <v>9537.84</v>
      </c>
      <c r="K281" s="16">
        <f>'[1]Prv-järjestys'!T194</f>
        <v>7747.380000000001</v>
      </c>
      <c r="L281" s="17">
        <f>'[1]Prv-järjestys'!U194</f>
        <v>457.43</v>
      </c>
      <c r="M281" s="16">
        <f>'[1]Prv-järjestys'!V194</f>
        <v>0</v>
      </c>
      <c r="N281" s="17">
        <f>'[1]Prv-järjestys'!W194</f>
        <v>176.96</v>
      </c>
      <c r="O281" s="15">
        <f>'[1]Prv-järjestys'!X194</f>
        <v>4682.42</v>
      </c>
      <c r="P281" s="20">
        <f>'[1]Prv-järjestys'!Y194</f>
        <v>39.4</v>
      </c>
      <c r="Q281" s="16">
        <f>'[1]Prv-järjestys'!Z194</f>
        <v>140.30000000000001</v>
      </c>
      <c r="R281" s="15">
        <f>'[1]Prv-järjestys'!AA194</f>
        <v>6034.6144949773952</v>
      </c>
      <c r="S281" s="19">
        <f>'[1]Prv-järjestys'!AB194</f>
        <v>19278.504494977395</v>
      </c>
      <c r="T281" s="16">
        <f>'[1]Prv-järjestys'!AE194</f>
        <v>5600</v>
      </c>
      <c r="U281" s="17">
        <f>'[1]Prv-järjestys'!AF194</f>
        <v>0</v>
      </c>
      <c r="V281" s="16">
        <f>'[1]Prv-järjestys'!AG194</f>
        <v>0</v>
      </c>
      <c r="W281" s="17">
        <f>'[1]Prv-järjestys'!AH194</f>
        <v>300</v>
      </c>
      <c r="X281" s="15">
        <f>'[1]Prv-järjestys'!AI194</f>
        <v>1000</v>
      </c>
      <c r="Y281" s="21">
        <f>'[1]Prv-järjestys'!AJ194</f>
        <v>300</v>
      </c>
      <c r="Z281" s="16">
        <f>'[1]Prv-järjestys'!AK194</f>
        <v>300</v>
      </c>
      <c r="AA281" s="15">
        <f>'[1]Prv-järjestys'!AL194</f>
        <v>3300</v>
      </c>
      <c r="AB281" s="19">
        <f>'[1]Prv-järjestys'!AM194</f>
        <v>10800</v>
      </c>
      <c r="AC281" s="16">
        <f>'[1]Prv-järjestys'!AN194</f>
        <v>0</v>
      </c>
      <c r="AD281" s="16">
        <f>'[1]Prv-järjestys'!AO194</f>
        <v>0</v>
      </c>
      <c r="AE281" s="16">
        <f>'[1]Prv-järjestys'!AP194</f>
        <v>0</v>
      </c>
      <c r="AF281" s="17">
        <f>'[1]Prv-järjestys'!AQ194</f>
        <v>0</v>
      </c>
      <c r="AG281" s="15">
        <f>'[1]Prv-järjestys'!AR194</f>
        <v>0</v>
      </c>
      <c r="AH281" s="16">
        <f>'[1]Prv-järjestys'!AS194</f>
        <v>0</v>
      </c>
      <c r="AI281" s="16">
        <f>'[1]Prv-järjestys'!AT194</f>
        <v>0</v>
      </c>
      <c r="AJ281" s="15">
        <f>'[1]Prv-järjestys'!AU194</f>
        <v>0</v>
      </c>
      <c r="AK281" s="19">
        <f>'[1]Prv-järjestys'!AV194</f>
        <v>0</v>
      </c>
      <c r="AL281" s="15">
        <f>'[1]Prv-järjestys'!AW194</f>
        <v>14688.150000000001</v>
      </c>
      <c r="AM281" s="15">
        <f>'[1]Prv-järjestys'!AX194</f>
        <v>457.43</v>
      </c>
      <c r="AN281" s="15">
        <f>'[1]Prv-järjestys'!AY194</f>
        <v>0</v>
      </c>
      <c r="AO281" s="15">
        <f>'[1]Prv-järjestys'!AZ194</f>
        <v>886.96</v>
      </c>
      <c r="AP281" s="15">
        <f>'[1]Prv-järjestys'!BA194</f>
        <v>7830.52</v>
      </c>
      <c r="AQ281" s="15">
        <f>'[1]Prv-järjestys'!BB194</f>
        <v>339.4</v>
      </c>
      <c r="AR281" s="15">
        <f>'[1]Prv-järjestys'!BC194</f>
        <v>2912.27</v>
      </c>
      <c r="AS281" s="15">
        <f>'[1]Prv-järjestys'!BD194</f>
        <v>12501.614494977395</v>
      </c>
      <c r="AT281" s="19">
        <f>'[1]Prv-järjestys'!BE194</f>
        <v>39616.344494977398</v>
      </c>
      <c r="AU281" s="22">
        <f>'[1]Prv-järjestys'!BF194</f>
        <v>1.2728960734819073</v>
      </c>
      <c r="AV281" s="55">
        <f>'[1]Prv-järjestys'!BG194</f>
        <v>31123</v>
      </c>
      <c r="AW281" s="48" t="str">
        <f>'[1]Prv-järjestys'!A194</f>
        <v>000325</v>
      </c>
      <c r="AX281" s="49"/>
      <c r="AY281" s="47"/>
      <c r="AZ281" s="50" t="s">
        <v>142</v>
      </c>
      <c r="BA281" s="47" t="s">
        <v>143</v>
      </c>
      <c r="BB281" s="50" t="s">
        <v>158</v>
      </c>
      <c r="BC281" s="50" t="s">
        <v>159</v>
      </c>
      <c r="BD281" s="47">
        <v>2</v>
      </c>
      <c r="BE281" s="47">
        <v>1</v>
      </c>
    </row>
    <row r="282" spans="1:57" x14ac:dyDescent="0.25">
      <c r="A282" s="47" t="str">
        <f>'[1]Prv-järjestys'!B195</f>
        <v>Pyhtää</v>
      </c>
      <c r="B282" s="16">
        <f>'[1]Prv-järjestys'!K195</f>
        <v>1345.6800000000003</v>
      </c>
      <c r="C282" s="17">
        <f>'[1]Prv-järjestys'!L195</f>
        <v>1440</v>
      </c>
      <c r="D282" s="16">
        <f>'[1]Prv-järjestys'!M195</f>
        <v>0</v>
      </c>
      <c r="E282" s="16">
        <f>'[1]Prv-järjestys'!N195</f>
        <v>100</v>
      </c>
      <c r="F282" s="15">
        <f>'[1]Prv-järjestys'!O195</f>
        <v>770</v>
      </c>
      <c r="G282" s="18">
        <f>'[1]Prv-järjestys'!P195</f>
        <v>3600</v>
      </c>
      <c r="H282" s="16">
        <f>'[1]Prv-järjestys'!Q195</f>
        <v>1400.6</v>
      </c>
      <c r="I282" s="15">
        <f>'[1]Prv-järjestys'!R195</f>
        <v>6466.25</v>
      </c>
      <c r="J282" s="19">
        <f>'[1]Prv-järjestys'!S195</f>
        <v>15122.53</v>
      </c>
      <c r="K282" s="16">
        <f>'[1]Prv-järjestys'!T195</f>
        <v>4362.3</v>
      </c>
      <c r="L282" s="17">
        <f>'[1]Prv-järjestys'!U195</f>
        <v>25.9</v>
      </c>
      <c r="M282" s="16">
        <f>'[1]Prv-järjestys'!V195</f>
        <v>0</v>
      </c>
      <c r="N282" s="17">
        <f>'[1]Prv-järjestys'!W195</f>
        <v>202.75</v>
      </c>
      <c r="O282" s="15">
        <f>'[1]Prv-järjestys'!X195</f>
        <v>64.400000000000006</v>
      </c>
      <c r="P282" s="20">
        <f>'[1]Prv-järjestys'!Y195</f>
        <v>249.99</v>
      </c>
      <c r="Q282" s="16">
        <f>'[1]Prv-järjestys'!Z195</f>
        <v>198.57</v>
      </c>
      <c r="R282" s="15">
        <f>'[1]Prv-järjestys'!AA195</f>
        <v>1302.6346346342125</v>
      </c>
      <c r="S282" s="19">
        <f>'[1]Prv-järjestys'!AB195</f>
        <v>6406.5446346342114</v>
      </c>
      <c r="T282" s="16">
        <f>'[1]Prv-järjestys'!AE195</f>
        <v>2500</v>
      </c>
      <c r="U282" s="17">
        <f>'[1]Prv-järjestys'!AF195</f>
        <v>0</v>
      </c>
      <c r="V282" s="16">
        <f>'[1]Prv-järjestys'!AG195</f>
        <v>0</v>
      </c>
      <c r="W282" s="17">
        <f>'[1]Prv-järjestys'!AH195</f>
        <v>500</v>
      </c>
      <c r="X282" s="15">
        <f>'[1]Prv-järjestys'!AI195</f>
        <v>0</v>
      </c>
      <c r="Y282" s="21">
        <f>'[1]Prv-järjestys'!AJ195</f>
        <v>0</v>
      </c>
      <c r="Z282" s="16">
        <f>'[1]Prv-järjestys'!AK195</f>
        <v>0</v>
      </c>
      <c r="AA282" s="15">
        <f>'[1]Prv-järjestys'!AL195</f>
        <v>2000</v>
      </c>
      <c r="AB282" s="19">
        <f>'[1]Prv-järjestys'!AM195</f>
        <v>5000</v>
      </c>
      <c r="AC282" s="16">
        <f>'[1]Prv-järjestys'!AN195</f>
        <v>0</v>
      </c>
      <c r="AD282" s="16">
        <f>'[1]Prv-järjestys'!AO195</f>
        <v>0</v>
      </c>
      <c r="AE282" s="16">
        <f>'[1]Prv-järjestys'!AP195</f>
        <v>0</v>
      </c>
      <c r="AF282" s="17">
        <f>'[1]Prv-järjestys'!AQ195</f>
        <v>0</v>
      </c>
      <c r="AG282" s="15">
        <f>'[1]Prv-järjestys'!AR195</f>
        <v>0</v>
      </c>
      <c r="AH282" s="16">
        <f>'[1]Prv-järjestys'!AS195</f>
        <v>0</v>
      </c>
      <c r="AI282" s="16">
        <f>'[1]Prv-järjestys'!AT195</f>
        <v>0</v>
      </c>
      <c r="AJ282" s="15">
        <f>'[1]Prv-järjestys'!AU195</f>
        <v>0</v>
      </c>
      <c r="AK282" s="19">
        <f>'[1]Prv-järjestys'!AV195</f>
        <v>0</v>
      </c>
      <c r="AL282" s="15">
        <f>'[1]Prv-järjestys'!AW195</f>
        <v>8207.98</v>
      </c>
      <c r="AM282" s="15">
        <f>'[1]Prv-järjestys'!AX195</f>
        <v>1465.9</v>
      </c>
      <c r="AN282" s="15">
        <f>'[1]Prv-järjestys'!AY195</f>
        <v>0</v>
      </c>
      <c r="AO282" s="15">
        <f>'[1]Prv-järjestys'!AZ195</f>
        <v>802.75</v>
      </c>
      <c r="AP282" s="15">
        <f>'[1]Prv-järjestys'!BA195</f>
        <v>834.4</v>
      </c>
      <c r="AQ282" s="15">
        <f>'[1]Prv-järjestys'!BB195</f>
        <v>3849.99</v>
      </c>
      <c r="AR282" s="15">
        <f>'[1]Prv-järjestys'!BC195</f>
        <v>1599.1699999999998</v>
      </c>
      <c r="AS282" s="15">
        <f>'[1]Prv-järjestys'!BD195</f>
        <v>9768.8846346342125</v>
      </c>
      <c r="AT282" s="19">
        <f>'[1]Prv-järjestys'!BE195</f>
        <v>26529.074634634213</v>
      </c>
      <c r="AU282" s="22">
        <f>'[1]Prv-järjestys'!BF195</f>
        <v>2.0803854010848664</v>
      </c>
      <c r="AV282" s="55">
        <f>'[1]Prv-järjestys'!BG195</f>
        <v>12752</v>
      </c>
      <c r="AW282" s="48" t="str">
        <f>'[1]Prv-järjestys'!A195</f>
        <v>000326</v>
      </c>
      <c r="AX282" s="49"/>
      <c r="AY282" s="47"/>
      <c r="AZ282" s="50" t="s">
        <v>142</v>
      </c>
      <c r="BA282" s="47" t="s">
        <v>143</v>
      </c>
      <c r="BB282" s="50" t="s">
        <v>161</v>
      </c>
      <c r="BC282" s="50" t="s">
        <v>162</v>
      </c>
      <c r="BD282" s="47">
        <v>2</v>
      </c>
      <c r="BE282" s="47">
        <v>1</v>
      </c>
    </row>
    <row r="283" spans="1:57" x14ac:dyDescent="0.25">
      <c r="A283" s="47" t="str">
        <f>'[1]Prv-järjestys'!B151</f>
        <v>Pyhäjoki</v>
      </c>
      <c r="B283" s="16">
        <f>'[1]Prv-järjestys'!K151</f>
        <v>3342.1900000000005</v>
      </c>
      <c r="C283" s="17">
        <f>'[1]Prv-järjestys'!L151</f>
        <v>20</v>
      </c>
      <c r="D283" s="16">
        <f>'[1]Prv-järjestys'!M151</f>
        <v>0</v>
      </c>
      <c r="E283" s="16">
        <f>'[1]Prv-järjestys'!N151</f>
        <v>290</v>
      </c>
      <c r="F283" s="15">
        <f>'[1]Prv-järjestys'!O151</f>
        <v>50.4</v>
      </c>
      <c r="G283" s="18">
        <f>'[1]Prv-järjestys'!P151</f>
        <v>0</v>
      </c>
      <c r="H283" s="16">
        <f>'[1]Prv-järjestys'!Q151</f>
        <v>50</v>
      </c>
      <c r="I283" s="15">
        <f>'[1]Prv-järjestys'!R151</f>
        <v>5147</v>
      </c>
      <c r="J283" s="19">
        <f>'[1]Prv-järjestys'!S151</f>
        <v>8899.59</v>
      </c>
      <c r="K283" s="16">
        <f>'[1]Prv-järjestys'!T151</f>
        <v>6329.2699999999995</v>
      </c>
      <c r="L283" s="17">
        <f>'[1]Prv-järjestys'!U151</f>
        <v>222.05</v>
      </c>
      <c r="M283" s="16">
        <f>'[1]Prv-järjestys'!V151</f>
        <v>0</v>
      </c>
      <c r="N283" s="17">
        <f>'[1]Prv-järjestys'!W151</f>
        <v>372.58</v>
      </c>
      <c r="O283" s="15">
        <f>'[1]Prv-järjestys'!X151</f>
        <v>504.19</v>
      </c>
      <c r="P283" s="20">
        <f>'[1]Prv-järjestys'!Y151</f>
        <v>146.4</v>
      </c>
      <c r="Q283" s="16">
        <f>'[1]Prv-järjestys'!Z151</f>
        <v>205.4</v>
      </c>
      <c r="R283" s="15">
        <f>'[1]Prv-järjestys'!AA151</f>
        <v>5291.8237973646465</v>
      </c>
      <c r="S283" s="19">
        <f>'[1]Prv-järjestys'!AB151</f>
        <v>13071.713797364646</v>
      </c>
      <c r="T283" s="16">
        <f>'[1]Prv-järjestys'!AE151</f>
        <v>18370.21</v>
      </c>
      <c r="U283" s="17">
        <f>'[1]Prv-järjestys'!AF151</f>
        <v>0</v>
      </c>
      <c r="V283" s="16">
        <f>'[1]Prv-järjestys'!AG151</f>
        <v>0</v>
      </c>
      <c r="W283" s="17">
        <f>'[1]Prv-järjestys'!AH151</f>
        <v>2000</v>
      </c>
      <c r="X283" s="15">
        <f>'[1]Prv-järjestys'!AI151</f>
        <v>0</v>
      </c>
      <c r="Y283" s="21">
        <f>'[1]Prv-järjestys'!AJ151</f>
        <v>0</v>
      </c>
      <c r="Z283" s="16">
        <f>'[1]Prv-järjestys'!AK151</f>
        <v>1000</v>
      </c>
      <c r="AA283" s="15">
        <f>'[1]Prv-järjestys'!AL151</f>
        <v>1600</v>
      </c>
      <c r="AB283" s="19">
        <f>'[1]Prv-järjestys'!AM151</f>
        <v>22970.21</v>
      </c>
      <c r="AC283" s="16">
        <f>'[1]Prv-järjestys'!AN151</f>
        <v>0</v>
      </c>
      <c r="AD283" s="16">
        <f>'[1]Prv-järjestys'!AO151</f>
        <v>0</v>
      </c>
      <c r="AE283" s="16">
        <f>'[1]Prv-järjestys'!AP151</f>
        <v>0</v>
      </c>
      <c r="AF283" s="17">
        <f>'[1]Prv-järjestys'!AQ151</f>
        <v>0</v>
      </c>
      <c r="AG283" s="15">
        <f>'[1]Prv-järjestys'!AR151</f>
        <v>0</v>
      </c>
      <c r="AH283" s="16">
        <f>'[1]Prv-järjestys'!AS151</f>
        <v>0</v>
      </c>
      <c r="AI283" s="16">
        <f>'[1]Prv-järjestys'!AT151</f>
        <v>0</v>
      </c>
      <c r="AJ283" s="15">
        <f>'[1]Prv-järjestys'!AU151</f>
        <v>0</v>
      </c>
      <c r="AK283" s="19">
        <f>'[1]Prv-järjestys'!AV151</f>
        <v>0</v>
      </c>
      <c r="AL283" s="15">
        <f>'[1]Prv-järjestys'!AW151</f>
        <v>28041.67</v>
      </c>
      <c r="AM283" s="15">
        <f>'[1]Prv-järjestys'!AX151</f>
        <v>242.05</v>
      </c>
      <c r="AN283" s="15">
        <f>'[1]Prv-järjestys'!AY151</f>
        <v>0</v>
      </c>
      <c r="AO283" s="15">
        <f>'[1]Prv-järjestys'!AZ151</f>
        <v>2662.58</v>
      </c>
      <c r="AP283" s="15">
        <f>'[1]Prv-järjestys'!BA151</f>
        <v>554.59</v>
      </c>
      <c r="AQ283" s="15">
        <f>'[1]Prv-järjestys'!BB151</f>
        <v>146.4</v>
      </c>
      <c r="AR283" s="15">
        <f>'[1]Prv-järjestys'!BC151</f>
        <v>1255.4000000000001</v>
      </c>
      <c r="AS283" s="15">
        <f>'[1]Prv-järjestys'!BD151</f>
        <v>12038.823797364646</v>
      </c>
      <c r="AT283" s="19">
        <f>'[1]Prv-järjestys'!BE151</f>
        <v>44941.513797364642</v>
      </c>
      <c r="AU283" s="22">
        <f>'[1]Prv-järjestys'!BF151</f>
        <v>7.840459490119442</v>
      </c>
      <c r="AV283" s="55">
        <f>'[1]Prv-järjestys'!BG151</f>
        <v>5732</v>
      </c>
      <c r="AW283" s="48" t="str">
        <f>'[1]Prv-järjestys'!A151</f>
        <v>000251</v>
      </c>
      <c r="AX283" s="49"/>
      <c r="AY283" s="47"/>
      <c r="AZ283" s="50" t="s">
        <v>121</v>
      </c>
      <c r="BA283" s="47" t="s">
        <v>122</v>
      </c>
      <c r="BB283" s="50" t="s">
        <v>123</v>
      </c>
      <c r="BC283" s="50" t="s">
        <v>124</v>
      </c>
      <c r="BD283" s="47">
        <v>2</v>
      </c>
      <c r="BE283" s="47">
        <v>1</v>
      </c>
    </row>
    <row r="284" spans="1:57" x14ac:dyDescent="0.25">
      <c r="A284" s="47" t="str">
        <f>'[1]Prv-järjestys'!B234</f>
        <v>Pyhäjärvi</v>
      </c>
      <c r="B284" s="16">
        <f>'[1]Prv-järjestys'!K234</f>
        <v>4318.0300000000007</v>
      </c>
      <c r="C284" s="17">
        <f>'[1]Prv-järjestys'!L234</f>
        <v>0</v>
      </c>
      <c r="D284" s="16">
        <f>'[1]Prv-järjestys'!M234</f>
        <v>0</v>
      </c>
      <c r="E284" s="16">
        <f>'[1]Prv-järjestys'!N234</f>
        <v>930</v>
      </c>
      <c r="F284" s="15">
        <f>'[1]Prv-järjestys'!O234</f>
        <v>2775</v>
      </c>
      <c r="G284" s="18">
        <f>'[1]Prv-järjestys'!P234</f>
        <v>100</v>
      </c>
      <c r="H284" s="16">
        <f>'[1]Prv-järjestys'!Q234</f>
        <v>852</v>
      </c>
      <c r="I284" s="15">
        <f>'[1]Prv-järjestys'!R234</f>
        <v>6097</v>
      </c>
      <c r="J284" s="19">
        <f>'[1]Prv-järjestys'!S234</f>
        <v>15072.03</v>
      </c>
      <c r="K284" s="16">
        <f>'[1]Prv-järjestys'!T234</f>
        <v>9955.5300000000025</v>
      </c>
      <c r="L284" s="17">
        <f>'[1]Prv-järjestys'!U234</f>
        <v>138.05000000000001</v>
      </c>
      <c r="M284" s="16">
        <f>'[1]Prv-järjestys'!V234</f>
        <v>0</v>
      </c>
      <c r="N284" s="17">
        <f>'[1]Prv-järjestys'!W234</f>
        <v>217.7</v>
      </c>
      <c r="O284" s="15">
        <f>'[1]Prv-järjestys'!X234</f>
        <v>1168.42</v>
      </c>
      <c r="P284" s="20">
        <f>'[1]Prv-järjestys'!Y234</f>
        <v>58.1</v>
      </c>
      <c r="Q284" s="16">
        <f>'[1]Prv-järjestys'!Z234</f>
        <v>319.39999999999998</v>
      </c>
      <c r="R284" s="15">
        <f>'[1]Prv-järjestys'!AA234</f>
        <v>6027.9167948836093</v>
      </c>
      <c r="S284" s="19">
        <f>'[1]Prv-järjestys'!AB234</f>
        <v>17885.116794883612</v>
      </c>
      <c r="T284" s="16">
        <f>'[1]Prv-järjestys'!AE234</f>
        <v>17390</v>
      </c>
      <c r="U284" s="17">
        <f>'[1]Prv-järjestys'!AF234</f>
        <v>0</v>
      </c>
      <c r="V284" s="16">
        <f>'[1]Prv-järjestys'!AG234</f>
        <v>0</v>
      </c>
      <c r="W284" s="17">
        <f>'[1]Prv-järjestys'!AH234</f>
        <v>4290</v>
      </c>
      <c r="X284" s="15">
        <f>'[1]Prv-järjestys'!AI234</f>
        <v>2100</v>
      </c>
      <c r="Y284" s="21">
        <f>'[1]Prv-järjestys'!AJ234</f>
        <v>0</v>
      </c>
      <c r="Z284" s="16">
        <f>'[1]Prv-järjestys'!AK234</f>
        <v>500</v>
      </c>
      <c r="AA284" s="15">
        <f>'[1]Prv-järjestys'!AL234</f>
        <v>4400</v>
      </c>
      <c r="AB284" s="19">
        <f>'[1]Prv-järjestys'!AM234</f>
        <v>28680</v>
      </c>
      <c r="AC284" s="16">
        <f>'[1]Prv-järjestys'!AN234</f>
        <v>0</v>
      </c>
      <c r="AD284" s="16">
        <f>'[1]Prv-järjestys'!AO234</f>
        <v>0</v>
      </c>
      <c r="AE284" s="16">
        <f>'[1]Prv-järjestys'!AP234</f>
        <v>0</v>
      </c>
      <c r="AF284" s="17">
        <f>'[1]Prv-järjestys'!AQ234</f>
        <v>0</v>
      </c>
      <c r="AG284" s="15">
        <f>'[1]Prv-järjestys'!AR234</f>
        <v>0</v>
      </c>
      <c r="AH284" s="16">
        <f>'[1]Prv-järjestys'!AS234</f>
        <v>0</v>
      </c>
      <c r="AI284" s="16">
        <f>'[1]Prv-järjestys'!AT234</f>
        <v>0</v>
      </c>
      <c r="AJ284" s="15">
        <f>'[1]Prv-järjestys'!AU234</f>
        <v>0</v>
      </c>
      <c r="AK284" s="19">
        <f>'[1]Prv-järjestys'!AV234</f>
        <v>0</v>
      </c>
      <c r="AL284" s="15">
        <f>'[1]Prv-järjestys'!AW234</f>
        <v>31663.560000000005</v>
      </c>
      <c r="AM284" s="15">
        <f>'[1]Prv-järjestys'!AX234</f>
        <v>138.05000000000001</v>
      </c>
      <c r="AN284" s="15">
        <f>'[1]Prv-järjestys'!AY234</f>
        <v>0</v>
      </c>
      <c r="AO284" s="15">
        <f>'[1]Prv-järjestys'!AZ234</f>
        <v>5437.7</v>
      </c>
      <c r="AP284" s="15">
        <f>'[1]Prv-järjestys'!BA234</f>
        <v>6043.42</v>
      </c>
      <c r="AQ284" s="15">
        <f>'[1]Prv-järjestys'!BB234</f>
        <v>158.1</v>
      </c>
      <c r="AR284" s="15">
        <f>'[1]Prv-järjestys'!BC234</f>
        <v>1671.4</v>
      </c>
      <c r="AS284" s="15">
        <f>'[1]Prv-järjestys'!BD234</f>
        <v>16524.916794883611</v>
      </c>
      <c r="AT284" s="19">
        <f>'[1]Prv-järjestys'!BE234</f>
        <v>61637.146794883614</v>
      </c>
      <c r="AU284" s="22">
        <f>'[1]Prv-järjestys'!BF234</f>
        <v>21.000731446297653</v>
      </c>
      <c r="AV284" s="55">
        <f>'[1]Prv-järjestys'!BG234</f>
        <v>2935</v>
      </c>
      <c r="AW284" s="48" t="str">
        <f>'[1]Prv-järjestys'!A234</f>
        <v>000391</v>
      </c>
      <c r="AX284" s="49"/>
      <c r="AY284" s="47"/>
      <c r="AZ284" s="50" t="s">
        <v>165</v>
      </c>
      <c r="BA284" s="47" t="s">
        <v>166</v>
      </c>
      <c r="BB284" s="50" t="s">
        <v>175</v>
      </c>
      <c r="BC284" s="50" t="s">
        <v>176</v>
      </c>
      <c r="BD284" s="47">
        <v>1</v>
      </c>
      <c r="BE284" s="47">
        <v>1</v>
      </c>
    </row>
    <row r="285" spans="1:57" x14ac:dyDescent="0.25">
      <c r="A285" s="47" t="str">
        <f>'[1]Prv-järjestys'!B56</f>
        <v>Pyhäranta</v>
      </c>
      <c r="B285" s="16">
        <f>'[1]Prv-järjestys'!K56</f>
        <v>982.27</v>
      </c>
      <c r="C285" s="17">
        <f>'[1]Prv-järjestys'!L56</f>
        <v>960</v>
      </c>
      <c r="D285" s="16">
        <f>'[1]Prv-järjestys'!M56</f>
        <v>0</v>
      </c>
      <c r="E285" s="16">
        <f>'[1]Prv-järjestys'!N56</f>
        <v>0</v>
      </c>
      <c r="F285" s="15">
        <f>'[1]Prv-järjestys'!O56</f>
        <v>1975</v>
      </c>
      <c r="G285" s="18">
        <f>'[1]Prv-järjestys'!P56</f>
        <v>45</v>
      </c>
      <c r="H285" s="16">
        <f>'[1]Prv-järjestys'!Q56</f>
        <v>570</v>
      </c>
      <c r="I285" s="15">
        <f>'[1]Prv-järjestys'!R56</f>
        <v>1039</v>
      </c>
      <c r="J285" s="19">
        <f>'[1]Prv-järjestys'!S56</f>
        <v>5571.27</v>
      </c>
      <c r="K285" s="16">
        <f>'[1]Prv-järjestys'!T56</f>
        <v>9003.6500000000015</v>
      </c>
      <c r="L285" s="17">
        <f>'[1]Prv-järjestys'!U56</f>
        <v>166.05</v>
      </c>
      <c r="M285" s="16">
        <f>'[1]Prv-järjestys'!V56</f>
        <v>0</v>
      </c>
      <c r="N285" s="17">
        <f>'[1]Prv-järjestys'!W56</f>
        <v>107.56</v>
      </c>
      <c r="O285" s="15">
        <f>'[1]Prv-järjestys'!X56</f>
        <v>197.28</v>
      </c>
      <c r="P285" s="20">
        <f>'[1]Prv-järjestys'!Y56</f>
        <v>38.549999999999997</v>
      </c>
      <c r="Q285" s="16">
        <f>'[1]Prv-järjestys'!Z56</f>
        <v>74.25</v>
      </c>
      <c r="R285" s="15">
        <f>'[1]Prv-järjestys'!AA56</f>
        <v>3778.6910964725575</v>
      </c>
      <c r="S285" s="19">
        <f>'[1]Prv-järjestys'!AB56</f>
        <v>13366.031096472558</v>
      </c>
      <c r="T285" s="16">
        <f>'[1]Prv-järjestys'!AE56</f>
        <v>2500</v>
      </c>
      <c r="U285" s="17">
        <f>'[1]Prv-järjestys'!AF56</f>
        <v>0</v>
      </c>
      <c r="V285" s="16">
        <f>'[1]Prv-järjestys'!AG56</f>
        <v>0</v>
      </c>
      <c r="W285" s="17">
        <f>'[1]Prv-järjestys'!AH56</f>
        <v>0</v>
      </c>
      <c r="X285" s="15">
        <f>'[1]Prv-järjestys'!AI56</f>
        <v>0</v>
      </c>
      <c r="Y285" s="21">
        <f>'[1]Prv-järjestys'!AJ56</f>
        <v>0</v>
      </c>
      <c r="Z285" s="16">
        <f>'[1]Prv-järjestys'!AK56</f>
        <v>0</v>
      </c>
      <c r="AA285" s="15">
        <f>'[1]Prv-järjestys'!AL56</f>
        <v>0</v>
      </c>
      <c r="AB285" s="19">
        <f>'[1]Prv-järjestys'!AM56</f>
        <v>2500</v>
      </c>
      <c r="AC285" s="16">
        <f>'[1]Prv-järjestys'!AN56</f>
        <v>0</v>
      </c>
      <c r="AD285" s="16">
        <f>'[1]Prv-järjestys'!AO56</f>
        <v>0</v>
      </c>
      <c r="AE285" s="16">
        <f>'[1]Prv-järjestys'!AP56</f>
        <v>0</v>
      </c>
      <c r="AF285" s="17">
        <f>'[1]Prv-järjestys'!AQ56</f>
        <v>0</v>
      </c>
      <c r="AG285" s="15">
        <f>'[1]Prv-järjestys'!AR56</f>
        <v>0</v>
      </c>
      <c r="AH285" s="16">
        <f>'[1]Prv-järjestys'!AS56</f>
        <v>0</v>
      </c>
      <c r="AI285" s="16">
        <f>'[1]Prv-järjestys'!AT56</f>
        <v>0</v>
      </c>
      <c r="AJ285" s="15">
        <f>'[1]Prv-järjestys'!AU56</f>
        <v>0</v>
      </c>
      <c r="AK285" s="19">
        <f>'[1]Prv-järjestys'!AV56</f>
        <v>0</v>
      </c>
      <c r="AL285" s="15">
        <f>'[1]Prv-järjestys'!AW56</f>
        <v>12485.920000000002</v>
      </c>
      <c r="AM285" s="15">
        <f>'[1]Prv-järjestys'!AX56</f>
        <v>1126.05</v>
      </c>
      <c r="AN285" s="15">
        <f>'[1]Prv-järjestys'!AY56</f>
        <v>0</v>
      </c>
      <c r="AO285" s="15">
        <f>'[1]Prv-järjestys'!AZ56</f>
        <v>107.56</v>
      </c>
      <c r="AP285" s="15">
        <f>'[1]Prv-järjestys'!BA56</f>
        <v>2172.2800000000002</v>
      </c>
      <c r="AQ285" s="15">
        <f>'[1]Prv-järjestys'!BB56</f>
        <v>83.55</v>
      </c>
      <c r="AR285" s="15">
        <f>'[1]Prv-järjestys'!BC56</f>
        <v>644.25</v>
      </c>
      <c r="AS285" s="15">
        <f>'[1]Prv-järjestys'!BD56</f>
        <v>4817.6910964725575</v>
      </c>
      <c r="AT285" s="19">
        <f>'[1]Prv-järjestys'!BE56</f>
        <v>21437.301096472558</v>
      </c>
      <c r="AU285" s="22">
        <f>'[1]Prv-järjestys'!BF56</f>
        <v>5.5009753904214929</v>
      </c>
      <c r="AV285" s="55">
        <f>'[1]Prv-järjestys'!BG56</f>
        <v>3897</v>
      </c>
      <c r="AW285" s="48" t="str">
        <f>'[1]Prv-järjestys'!A56</f>
        <v>000099</v>
      </c>
      <c r="AX285" s="49"/>
      <c r="AY285" s="47"/>
      <c r="AZ285" s="50" t="s">
        <v>85</v>
      </c>
      <c r="BA285" s="47" t="s">
        <v>86</v>
      </c>
      <c r="BB285" s="50" t="s">
        <v>95</v>
      </c>
      <c r="BC285" s="50" t="s">
        <v>96</v>
      </c>
      <c r="BD285" s="47">
        <v>2</v>
      </c>
      <c r="BE285" s="47">
        <v>1</v>
      </c>
    </row>
    <row r="286" spans="1:57" x14ac:dyDescent="0.25">
      <c r="A286" s="47" t="str">
        <f>'[1]Prv-järjestys'!B235</f>
        <v>Pyhäselkä</v>
      </c>
      <c r="B286" s="16">
        <f>'[1]Prv-järjestys'!K235</f>
        <v>2725.51</v>
      </c>
      <c r="C286" s="17">
        <f>'[1]Prv-järjestys'!L235</f>
        <v>1380</v>
      </c>
      <c r="D286" s="16">
        <f>'[1]Prv-järjestys'!M235</f>
        <v>0</v>
      </c>
      <c r="E286" s="16">
        <f>'[1]Prv-järjestys'!N235</f>
        <v>1490</v>
      </c>
      <c r="F286" s="15">
        <f>'[1]Prv-järjestys'!O235</f>
        <v>0</v>
      </c>
      <c r="G286" s="18">
        <f>'[1]Prv-järjestys'!P235</f>
        <v>80</v>
      </c>
      <c r="H286" s="16">
        <f>'[1]Prv-järjestys'!Q235</f>
        <v>955</v>
      </c>
      <c r="I286" s="15">
        <f>'[1]Prv-järjestys'!R235</f>
        <v>6389</v>
      </c>
      <c r="J286" s="19">
        <f>'[1]Prv-järjestys'!S235</f>
        <v>13019.51</v>
      </c>
      <c r="K286" s="16">
        <f>'[1]Prv-järjestys'!T235</f>
        <v>4385.2</v>
      </c>
      <c r="L286" s="17">
        <f>'[1]Prv-järjestys'!U235</f>
        <v>2128.6999999999998</v>
      </c>
      <c r="M286" s="16">
        <f>'[1]Prv-järjestys'!V235</f>
        <v>0</v>
      </c>
      <c r="N286" s="17">
        <f>'[1]Prv-järjestys'!W235</f>
        <v>183.45</v>
      </c>
      <c r="O286" s="15">
        <f>'[1]Prv-järjestys'!X235</f>
        <v>1649.5</v>
      </c>
      <c r="P286" s="20">
        <f>'[1]Prv-järjestys'!Y235</f>
        <v>292.5</v>
      </c>
      <c r="Q286" s="16">
        <f>'[1]Prv-järjestys'!Z235</f>
        <v>2498.0500000000002</v>
      </c>
      <c r="R286" s="15">
        <f>'[1]Prv-järjestys'!AA235</f>
        <v>3938.1713785193583</v>
      </c>
      <c r="S286" s="19">
        <f>'[1]Prv-järjestys'!AB235</f>
        <v>15075.571378519357</v>
      </c>
      <c r="T286" s="16">
        <f>'[1]Prv-järjestys'!AE235</f>
        <v>2700</v>
      </c>
      <c r="U286" s="17">
        <f>'[1]Prv-järjestys'!AF235</f>
        <v>1200</v>
      </c>
      <c r="V286" s="16">
        <f>'[1]Prv-järjestys'!AG235</f>
        <v>0</v>
      </c>
      <c r="W286" s="17">
        <f>'[1]Prv-järjestys'!AH235</f>
        <v>600</v>
      </c>
      <c r="X286" s="15">
        <f>'[1]Prv-järjestys'!AI235</f>
        <v>1000</v>
      </c>
      <c r="Y286" s="21">
        <f>'[1]Prv-järjestys'!AJ235</f>
        <v>320</v>
      </c>
      <c r="Z286" s="16">
        <f>'[1]Prv-järjestys'!AK235</f>
        <v>1200</v>
      </c>
      <c r="AA286" s="15">
        <f>'[1]Prv-järjestys'!AL235</f>
        <v>1160</v>
      </c>
      <c r="AB286" s="19">
        <f>'[1]Prv-järjestys'!AM235</f>
        <v>8180</v>
      </c>
      <c r="AC286" s="16">
        <f>'[1]Prv-järjestys'!AN235</f>
        <v>0</v>
      </c>
      <c r="AD286" s="16">
        <f>'[1]Prv-järjestys'!AO235</f>
        <v>0</v>
      </c>
      <c r="AE286" s="16">
        <f>'[1]Prv-järjestys'!AP235</f>
        <v>0</v>
      </c>
      <c r="AF286" s="17">
        <f>'[1]Prv-järjestys'!AQ235</f>
        <v>0</v>
      </c>
      <c r="AG286" s="15">
        <f>'[1]Prv-järjestys'!AR235</f>
        <v>0</v>
      </c>
      <c r="AH286" s="16">
        <f>'[1]Prv-järjestys'!AS235</f>
        <v>0</v>
      </c>
      <c r="AI286" s="16">
        <f>'[1]Prv-järjestys'!AT235</f>
        <v>0</v>
      </c>
      <c r="AJ286" s="15">
        <f>'[1]Prv-järjestys'!AU235</f>
        <v>0</v>
      </c>
      <c r="AK286" s="19">
        <f>'[1]Prv-järjestys'!AV235</f>
        <v>0</v>
      </c>
      <c r="AL286" s="15">
        <f>'[1]Prv-järjestys'!AW235</f>
        <v>9810.7099999999991</v>
      </c>
      <c r="AM286" s="15">
        <f>'[1]Prv-järjestys'!AX235</f>
        <v>4708.7</v>
      </c>
      <c r="AN286" s="15">
        <f>'[1]Prv-järjestys'!AY235</f>
        <v>0</v>
      </c>
      <c r="AO286" s="15">
        <f>'[1]Prv-järjestys'!AZ235</f>
        <v>2273.4499999999998</v>
      </c>
      <c r="AP286" s="15">
        <f>'[1]Prv-järjestys'!BA235</f>
        <v>2649.5</v>
      </c>
      <c r="AQ286" s="15">
        <f>'[1]Prv-järjestys'!BB235</f>
        <v>692.5</v>
      </c>
      <c r="AR286" s="15">
        <f>'[1]Prv-järjestys'!BC235</f>
        <v>4653.05</v>
      </c>
      <c r="AS286" s="15">
        <f>'[1]Prv-järjestys'!BD235</f>
        <v>11487.171378519359</v>
      </c>
      <c r="AT286" s="19">
        <f>'[1]Prv-järjestys'!BE235</f>
        <v>36275.08137851936</v>
      </c>
      <c r="AU286" s="22">
        <f>'[1]Prv-järjestys'!BF235</f>
        <v>13.062686848584573</v>
      </c>
      <c r="AV286" s="55">
        <f>'[1]Prv-järjestys'!BG235</f>
        <v>2777</v>
      </c>
      <c r="AW286" s="48" t="str">
        <f>'[1]Prv-järjestys'!A235</f>
        <v>000392</v>
      </c>
      <c r="AX286" s="49" t="s">
        <v>163</v>
      </c>
      <c r="AY286" s="47" t="s">
        <v>164</v>
      </c>
      <c r="AZ286" s="50" t="s">
        <v>165</v>
      </c>
      <c r="BA286" s="47" t="s">
        <v>166</v>
      </c>
      <c r="BB286" s="50" t="s">
        <v>167</v>
      </c>
      <c r="BC286" s="50" t="s">
        <v>168</v>
      </c>
      <c r="BD286" s="47">
        <v>1</v>
      </c>
      <c r="BE286" s="47">
        <v>2</v>
      </c>
    </row>
    <row r="287" spans="1:57" x14ac:dyDescent="0.25">
      <c r="A287" s="47" t="str">
        <f>'[1]Prv-järjestys'!B104</f>
        <v>Pälkäne</v>
      </c>
      <c r="B287" s="16">
        <f>'[1]Prv-järjestys'!K104</f>
        <v>4555.25</v>
      </c>
      <c r="C287" s="17">
        <f>'[1]Prv-järjestys'!L104</f>
        <v>260</v>
      </c>
      <c r="D287" s="16">
        <f>'[1]Prv-järjestys'!M104</f>
        <v>0</v>
      </c>
      <c r="E287" s="16">
        <f>'[1]Prv-järjestys'!N104</f>
        <v>620</v>
      </c>
      <c r="F287" s="15">
        <f>'[1]Prv-järjestys'!O104</f>
        <v>2195.1999999999998</v>
      </c>
      <c r="G287" s="18">
        <f>'[1]Prv-järjestys'!P104</f>
        <v>0</v>
      </c>
      <c r="H287" s="16">
        <f>'[1]Prv-järjestys'!Q104</f>
        <v>1770.01</v>
      </c>
      <c r="I287" s="15">
        <f>'[1]Prv-järjestys'!R104</f>
        <v>7497</v>
      </c>
      <c r="J287" s="19">
        <f>'[1]Prv-järjestys'!S104</f>
        <v>16897.46</v>
      </c>
      <c r="K287" s="16">
        <f>'[1]Prv-järjestys'!T104</f>
        <v>20766.36</v>
      </c>
      <c r="L287" s="17">
        <f>'[1]Prv-järjestys'!U104</f>
        <v>6688.43</v>
      </c>
      <c r="M287" s="16">
        <f>'[1]Prv-järjestys'!V104</f>
        <v>0</v>
      </c>
      <c r="N287" s="17">
        <f>'[1]Prv-järjestys'!W104</f>
        <v>326.85000000000002</v>
      </c>
      <c r="O287" s="15">
        <f>'[1]Prv-järjestys'!X104</f>
        <v>12733.28</v>
      </c>
      <c r="P287" s="20">
        <f>'[1]Prv-järjestys'!Y104</f>
        <v>380.55</v>
      </c>
      <c r="Q287" s="16">
        <f>'[1]Prv-järjestys'!Z104</f>
        <v>4486.72</v>
      </c>
      <c r="R287" s="15">
        <f>'[1]Prv-järjestys'!AA104</f>
        <v>6977.7741068842333</v>
      </c>
      <c r="S287" s="19">
        <f>'[1]Prv-järjestys'!AB104</f>
        <v>52359.964106884232</v>
      </c>
      <c r="T287" s="16">
        <f>'[1]Prv-järjestys'!AE104</f>
        <v>11100</v>
      </c>
      <c r="U287" s="17">
        <f>'[1]Prv-järjestys'!AF104</f>
        <v>5643.7</v>
      </c>
      <c r="V287" s="16">
        <f>'[1]Prv-järjestys'!AG104</f>
        <v>0</v>
      </c>
      <c r="W287" s="17">
        <f>'[1]Prv-järjestys'!AH104</f>
        <v>2114</v>
      </c>
      <c r="X287" s="15">
        <f>'[1]Prv-järjestys'!AI104</f>
        <v>9435</v>
      </c>
      <c r="Y287" s="21">
        <f>'[1]Prv-järjestys'!AJ104</f>
        <v>0</v>
      </c>
      <c r="Z287" s="16">
        <f>'[1]Prv-järjestys'!AK104</f>
        <v>3996</v>
      </c>
      <c r="AA287" s="15">
        <f>'[1]Prv-järjestys'!AL104</f>
        <v>0</v>
      </c>
      <c r="AB287" s="19">
        <f>'[1]Prv-järjestys'!AM104</f>
        <v>32288.7</v>
      </c>
      <c r="AC287" s="16">
        <f>'[1]Prv-järjestys'!AN104</f>
        <v>0</v>
      </c>
      <c r="AD287" s="16">
        <f>'[1]Prv-järjestys'!AO104</f>
        <v>0</v>
      </c>
      <c r="AE287" s="16">
        <f>'[1]Prv-järjestys'!AP104</f>
        <v>0</v>
      </c>
      <c r="AF287" s="17">
        <f>'[1]Prv-järjestys'!AQ104</f>
        <v>0</v>
      </c>
      <c r="AG287" s="15">
        <f>'[1]Prv-järjestys'!AR104</f>
        <v>0</v>
      </c>
      <c r="AH287" s="16">
        <f>'[1]Prv-järjestys'!AS104</f>
        <v>0</v>
      </c>
      <c r="AI287" s="16">
        <f>'[1]Prv-järjestys'!AT104</f>
        <v>0</v>
      </c>
      <c r="AJ287" s="15">
        <f>'[1]Prv-järjestys'!AU104</f>
        <v>0</v>
      </c>
      <c r="AK287" s="19">
        <f>'[1]Prv-järjestys'!AV104</f>
        <v>0</v>
      </c>
      <c r="AL287" s="15">
        <f>'[1]Prv-järjestys'!AW104</f>
        <v>36421.61</v>
      </c>
      <c r="AM287" s="15">
        <f>'[1]Prv-järjestys'!AX104</f>
        <v>12592.130000000001</v>
      </c>
      <c r="AN287" s="15">
        <f>'[1]Prv-järjestys'!AY104</f>
        <v>0</v>
      </c>
      <c r="AO287" s="15">
        <f>'[1]Prv-järjestys'!AZ104</f>
        <v>3060.85</v>
      </c>
      <c r="AP287" s="15">
        <f>'[1]Prv-järjestys'!BA104</f>
        <v>24363.48</v>
      </c>
      <c r="AQ287" s="15">
        <f>'[1]Prv-järjestys'!BB104</f>
        <v>380.55</v>
      </c>
      <c r="AR287" s="15">
        <f>'[1]Prv-järjestys'!BC104</f>
        <v>10252.73</v>
      </c>
      <c r="AS287" s="15">
        <f>'[1]Prv-järjestys'!BD104</f>
        <v>14474.774106884233</v>
      </c>
      <c r="AT287" s="19">
        <f>'[1]Prv-järjestys'!BE104</f>
        <v>101546.12410688424</v>
      </c>
      <c r="AU287" s="22">
        <f>'[1]Prv-järjestys'!BF104</f>
        <v>47.876531875004353</v>
      </c>
      <c r="AV287" s="55">
        <f>'[1]Prv-järjestys'!BG104</f>
        <v>2121</v>
      </c>
      <c r="AW287" s="48" t="str">
        <f>'[1]Prv-järjestys'!A104</f>
        <v>000174</v>
      </c>
      <c r="AX287" s="49"/>
      <c r="AY287" s="47"/>
      <c r="AZ287" s="50" t="s">
        <v>80</v>
      </c>
      <c r="BA287" s="47" t="s">
        <v>81</v>
      </c>
      <c r="BB287" s="50" t="s">
        <v>104</v>
      </c>
      <c r="BC287" s="50" t="s">
        <v>105</v>
      </c>
      <c r="BD287" s="47">
        <v>2</v>
      </c>
      <c r="BE287" s="47">
        <v>1</v>
      </c>
    </row>
    <row r="288" spans="1:57" x14ac:dyDescent="0.25">
      <c r="A288" s="47" t="str">
        <f>'[1]Prv-järjestys'!B57</f>
        <v>Pöytyä</v>
      </c>
      <c r="B288" s="16">
        <f>'[1]Prv-järjestys'!K57</f>
        <v>4491.42</v>
      </c>
      <c r="C288" s="17">
        <f>'[1]Prv-järjestys'!L57</f>
        <v>3975.94</v>
      </c>
      <c r="D288" s="16">
        <f>'[1]Prv-järjestys'!M57</f>
        <v>0</v>
      </c>
      <c r="E288" s="16">
        <f>'[1]Prv-järjestys'!N57</f>
        <v>455</v>
      </c>
      <c r="F288" s="15">
        <f>'[1]Prv-järjestys'!O57</f>
        <v>20</v>
      </c>
      <c r="G288" s="18">
        <f>'[1]Prv-järjestys'!P57</f>
        <v>4825</v>
      </c>
      <c r="H288" s="16">
        <f>'[1]Prv-järjestys'!Q57</f>
        <v>115</v>
      </c>
      <c r="I288" s="15">
        <f>'[1]Prv-järjestys'!R57</f>
        <v>6847</v>
      </c>
      <c r="J288" s="19">
        <f>'[1]Prv-järjestys'!S57</f>
        <v>20729.36</v>
      </c>
      <c r="K288" s="16">
        <f>'[1]Prv-järjestys'!T57</f>
        <v>4816.41</v>
      </c>
      <c r="L288" s="17">
        <f>'[1]Prv-järjestys'!U57</f>
        <v>1346.13</v>
      </c>
      <c r="M288" s="16">
        <f>'[1]Prv-järjestys'!V57</f>
        <v>0</v>
      </c>
      <c r="N288" s="17">
        <f>'[1]Prv-järjestys'!W57</f>
        <v>675.72</v>
      </c>
      <c r="O288" s="15">
        <f>'[1]Prv-järjestys'!X57</f>
        <v>294.2</v>
      </c>
      <c r="P288" s="20">
        <f>'[1]Prv-järjestys'!Y57</f>
        <v>459</v>
      </c>
      <c r="Q288" s="16">
        <f>'[1]Prv-järjestys'!Z57</f>
        <v>766.42</v>
      </c>
      <c r="R288" s="15">
        <f>'[1]Prv-järjestys'!AA57</f>
        <v>7266.8513397683355</v>
      </c>
      <c r="S288" s="19">
        <f>'[1]Prv-järjestys'!AB57</f>
        <v>15624.731339768336</v>
      </c>
      <c r="T288" s="16">
        <f>'[1]Prv-järjestys'!AE57</f>
        <v>6130.82</v>
      </c>
      <c r="U288" s="17">
        <f>'[1]Prv-järjestys'!AF57</f>
        <v>1250</v>
      </c>
      <c r="V288" s="16">
        <f>'[1]Prv-järjestys'!AG57</f>
        <v>0</v>
      </c>
      <c r="W288" s="17">
        <f>'[1]Prv-järjestys'!AH57</f>
        <v>0</v>
      </c>
      <c r="X288" s="15">
        <f>'[1]Prv-järjestys'!AI57</f>
        <v>0</v>
      </c>
      <c r="Y288" s="21">
        <f>'[1]Prv-järjestys'!AJ57</f>
        <v>1500</v>
      </c>
      <c r="Z288" s="16">
        <f>'[1]Prv-järjestys'!AK57</f>
        <v>0</v>
      </c>
      <c r="AA288" s="15">
        <f>'[1]Prv-järjestys'!AL57</f>
        <v>0</v>
      </c>
      <c r="AB288" s="19">
        <f>'[1]Prv-järjestys'!AM57</f>
        <v>8880.82</v>
      </c>
      <c r="AC288" s="16">
        <f>'[1]Prv-järjestys'!AN57</f>
        <v>0</v>
      </c>
      <c r="AD288" s="16">
        <f>'[1]Prv-järjestys'!AO57</f>
        <v>0</v>
      </c>
      <c r="AE288" s="16">
        <f>'[1]Prv-järjestys'!AP57</f>
        <v>0</v>
      </c>
      <c r="AF288" s="17">
        <f>'[1]Prv-järjestys'!AQ57</f>
        <v>0</v>
      </c>
      <c r="AG288" s="15">
        <f>'[1]Prv-järjestys'!AR57</f>
        <v>0</v>
      </c>
      <c r="AH288" s="16">
        <f>'[1]Prv-järjestys'!AS57</f>
        <v>0</v>
      </c>
      <c r="AI288" s="16">
        <f>'[1]Prv-järjestys'!AT57</f>
        <v>0</v>
      </c>
      <c r="AJ288" s="15">
        <f>'[1]Prv-järjestys'!AU57</f>
        <v>0</v>
      </c>
      <c r="AK288" s="19">
        <f>'[1]Prv-järjestys'!AV57</f>
        <v>0</v>
      </c>
      <c r="AL288" s="15">
        <f>'[1]Prv-järjestys'!AW57</f>
        <v>15438.65</v>
      </c>
      <c r="AM288" s="15">
        <f>'[1]Prv-järjestys'!AX57</f>
        <v>6572.07</v>
      </c>
      <c r="AN288" s="15">
        <f>'[1]Prv-järjestys'!AY57</f>
        <v>0</v>
      </c>
      <c r="AO288" s="15">
        <f>'[1]Prv-järjestys'!AZ57</f>
        <v>1130.72</v>
      </c>
      <c r="AP288" s="15">
        <f>'[1]Prv-järjestys'!BA57</f>
        <v>314.2</v>
      </c>
      <c r="AQ288" s="15">
        <f>'[1]Prv-järjestys'!BB57</f>
        <v>6784</v>
      </c>
      <c r="AR288" s="15">
        <f>'[1]Prv-järjestys'!BC57</f>
        <v>881.42</v>
      </c>
      <c r="AS288" s="15">
        <f>'[1]Prv-järjestys'!BD57</f>
        <v>14113.851339768335</v>
      </c>
      <c r="AT288" s="19">
        <f>'[1]Prv-järjestys'!BE57</f>
        <v>45234.91133976834</v>
      </c>
      <c r="AU288" s="22">
        <f>'[1]Prv-järjestys'!BF57</f>
        <v>3.0533183489550009</v>
      </c>
      <c r="AV288" s="55">
        <f>'[1]Prv-järjestys'!BG57</f>
        <v>14815</v>
      </c>
      <c r="AW288" s="48" t="str">
        <f>'[1]Prv-järjestys'!A57</f>
        <v>000100</v>
      </c>
      <c r="AX288" s="49"/>
      <c r="AY288" s="47"/>
      <c r="AZ288" s="50" t="s">
        <v>85</v>
      </c>
      <c r="BA288" s="47" t="s">
        <v>86</v>
      </c>
      <c r="BB288" s="50" t="s">
        <v>93</v>
      </c>
      <c r="BC288" s="50" t="s">
        <v>94</v>
      </c>
      <c r="BD288" s="47">
        <v>2</v>
      </c>
      <c r="BE288" s="47">
        <v>1</v>
      </c>
    </row>
    <row r="289" spans="1:57" x14ac:dyDescent="0.25">
      <c r="A289" s="47" t="str">
        <f>'[1]Prv-järjestys'!B152</f>
        <v>Raahe</v>
      </c>
      <c r="B289" s="16">
        <f>'[1]Prv-järjestys'!K152</f>
        <v>20412.57</v>
      </c>
      <c r="C289" s="17">
        <f>'[1]Prv-järjestys'!L152</f>
        <v>3790.9</v>
      </c>
      <c r="D289" s="16">
        <f>'[1]Prv-järjestys'!M152</f>
        <v>0</v>
      </c>
      <c r="E289" s="16">
        <f>'[1]Prv-järjestys'!N152</f>
        <v>1670</v>
      </c>
      <c r="F289" s="15">
        <f>'[1]Prv-järjestys'!O152</f>
        <v>7325.6</v>
      </c>
      <c r="G289" s="18">
        <f>'[1]Prv-järjestys'!P152</f>
        <v>5305.1</v>
      </c>
      <c r="H289" s="16">
        <f>'[1]Prv-järjestys'!Q152</f>
        <v>2085</v>
      </c>
      <c r="I289" s="15">
        <f>'[1]Prv-järjestys'!R152</f>
        <v>21421.4</v>
      </c>
      <c r="J289" s="19">
        <f>'[1]Prv-järjestys'!S152</f>
        <v>62010.57</v>
      </c>
      <c r="K289" s="16">
        <f>'[1]Prv-järjestys'!T152</f>
        <v>27870.510000000002</v>
      </c>
      <c r="L289" s="17">
        <f>'[1]Prv-järjestys'!U152</f>
        <v>6041.48</v>
      </c>
      <c r="M289" s="16">
        <f>'[1]Prv-järjestys'!V152</f>
        <v>0</v>
      </c>
      <c r="N289" s="17">
        <f>'[1]Prv-järjestys'!W152</f>
        <v>1593.94</v>
      </c>
      <c r="O289" s="15">
        <f>'[1]Prv-järjestys'!X152</f>
        <v>6887.67</v>
      </c>
      <c r="P289" s="20">
        <f>'[1]Prv-järjestys'!Y152</f>
        <v>9046.2999999999993</v>
      </c>
      <c r="Q289" s="16">
        <f>'[1]Prv-järjestys'!Z152</f>
        <v>3334.24</v>
      </c>
      <c r="R289" s="15">
        <f>'[1]Prv-järjestys'!AA152</f>
        <v>19557.697502487237</v>
      </c>
      <c r="S289" s="19">
        <f>'[1]Prv-järjestys'!AB152</f>
        <v>74331.837502487237</v>
      </c>
      <c r="T289" s="16">
        <f>'[1]Prv-järjestys'!AE152</f>
        <v>45300</v>
      </c>
      <c r="U289" s="17">
        <f>'[1]Prv-järjestys'!AF152</f>
        <v>42000</v>
      </c>
      <c r="V289" s="16">
        <f>'[1]Prv-järjestys'!AG152</f>
        <v>0</v>
      </c>
      <c r="W289" s="17">
        <f>'[1]Prv-järjestys'!AH152</f>
        <v>13800</v>
      </c>
      <c r="X289" s="15">
        <f>'[1]Prv-järjestys'!AI152</f>
        <v>42000</v>
      </c>
      <c r="Y289" s="21">
        <f>'[1]Prv-järjestys'!AJ152</f>
        <v>25600</v>
      </c>
      <c r="Z289" s="16">
        <f>'[1]Prv-järjestys'!AK152</f>
        <v>8000</v>
      </c>
      <c r="AA289" s="15">
        <f>'[1]Prv-järjestys'!AL152</f>
        <v>21400</v>
      </c>
      <c r="AB289" s="19">
        <f>'[1]Prv-järjestys'!AM152</f>
        <v>198100</v>
      </c>
      <c r="AC289" s="16">
        <f>'[1]Prv-järjestys'!AN152</f>
        <v>0</v>
      </c>
      <c r="AD289" s="16">
        <f>'[1]Prv-järjestys'!AO152</f>
        <v>0</v>
      </c>
      <c r="AE289" s="16">
        <f>'[1]Prv-järjestys'!AP152</f>
        <v>0</v>
      </c>
      <c r="AF289" s="17">
        <f>'[1]Prv-järjestys'!AQ152</f>
        <v>0</v>
      </c>
      <c r="AG289" s="15">
        <f>'[1]Prv-järjestys'!AR152</f>
        <v>0</v>
      </c>
      <c r="AH289" s="16">
        <f>'[1]Prv-järjestys'!AS152</f>
        <v>0</v>
      </c>
      <c r="AI289" s="16">
        <f>'[1]Prv-järjestys'!AT152</f>
        <v>0</v>
      </c>
      <c r="AJ289" s="15">
        <f>'[1]Prv-järjestys'!AU152</f>
        <v>0</v>
      </c>
      <c r="AK289" s="19">
        <f>'[1]Prv-järjestys'!AV152</f>
        <v>0</v>
      </c>
      <c r="AL289" s="15">
        <f>'[1]Prv-järjestys'!AW152</f>
        <v>93583.08</v>
      </c>
      <c r="AM289" s="15">
        <f>'[1]Prv-järjestys'!AX152</f>
        <v>51832.38</v>
      </c>
      <c r="AN289" s="15">
        <f>'[1]Prv-järjestys'!AY152</f>
        <v>0</v>
      </c>
      <c r="AO289" s="15">
        <f>'[1]Prv-järjestys'!AZ152</f>
        <v>17063.939999999999</v>
      </c>
      <c r="AP289" s="15">
        <f>'[1]Prv-järjestys'!BA152</f>
        <v>56213.270000000004</v>
      </c>
      <c r="AQ289" s="15">
        <f>'[1]Prv-järjestys'!BB152</f>
        <v>39951.4</v>
      </c>
      <c r="AR289" s="15">
        <f>'[1]Prv-järjestys'!BC152</f>
        <v>13419.24</v>
      </c>
      <c r="AS289" s="15">
        <f>'[1]Prv-järjestys'!BD152</f>
        <v>62379.097502487239</v>
      </c>
      <c r="AT289" s="19">
        <f>'[1]Prv-järjestys'!BE152</f>
        <v>334442.40750248724</v>
      </c>
      <c r="AU289" s="22">
        <f>'[1]Prv-järjestys'!BF152</f>
        <v>174.46134976655568</v>
      </c>
      <c r="AV289" s="55">
        <f>'[1]Prv-järjestys'!BG152</f>
        <v>1917</v>
      </c>
      <c r="AW289" s="48" t="str">
        <f>'[1]Prv-järjestys'!A152</f>
        <v>000253</v>
      </c>
      <c r="AX289" s="49"/>
      <c r="AY289" s="47"/>
      <c r="AZ289" s="50" t="s">
        <v>121</v>
      </c>
      <c r="BA289" s="47" t="s">
        <v>122</v>
      </c>
      <c r="BB289" s="50" t="s">
        <v>146</v>
      </c>
      <c r="BC289" s="50" t="s">
        <v>147</v>
      </c>
      <c r="BD289" s="47">
        <v>1</v>
      </c>
      <c r="BE289" s="47">
        <v>1</v>
      </c>
    </row>
    <row r="290" spans="1:57" x14ac:dyDescent="0.25">
      <c r="A290" s="47" t="str">
        <f>'[1]Prv-järjestys'!B434</f>
        <v>Raaseporin suom.srk.</v>
      </c>
      <c r="B290" s="16">
        <f>'[1]Prv-järjestys'!K434</f>
        <v>844.39999999999986</v>
      </c>
      <c r="C290" s="17">
        <f>'[1]Prv-järjestys'!L434</f>
        <v>10</v>
      </c>
      <c r="D290" s="16">
        <f>'[1]Prv-järjestys'!M434</f>
        <v>0</v>
      </c>
      <c r="E290" s="16">
        <f>'[1]Prv-järjestys'!N434</f>
        <v>115</v>
      </c>
      <c r="F290" s="15">
        <f>'[1]Prv-järjestys'!O434</f>
        <v>0</v>
      </c>
      <c r="G290" s="18">
        <f>'[1]Prv-järjestys'!P434</f>
        <v>0</v>
      </c>
      <c r="H290" s="16">
        <f>'[1]Prv-järjestys'!Q434</f>
        <v>80</v>
      </c>
      <c r="I290" s="15">
        <f>'[1]Prv-järjestys'!R434</f>
        <v>6525</v>
      </c>
      <c r="J290" s="19">
        <f>'[1]Prv-järjestys'!S434</f>
        <v>7574.4</v>
      </c>
      <c r="K290" s="16">
        <f>'[1]Prv-järjestys'!T434</f>
        <v>8828.2899999999991</v>
      </c>
      <c r="L290" s="17">
        <f>'[1]Prv-järjestys'!U434</f>
        <v>57.75</v>
      </c>
      <c r="M290" s="16">
        <f>'[1]Prv-järjestys'!V434</f>
        <v>0</v>
      </c>
      <c r="N290" s="17">
        <f>'[1]Prv-järjestys'!W434</f>
        <v>98.25</v>
      </c>
      <c r="O290" s="15">
        <f>'[1]Prv-järjestys'!X434</f>
        <v>0</v>
      </c>
      <c r="P290" s="20">
        <f>'[1]Prv-järjestys'!Y434</f>
        <v>55.91</v>
      </c>
      <c r="Q290" s="16">
        <f>'[1]Prv-järjestys'!Z434</f>
        <v>103.6</v>
      </c>
      <c r="R290" s="15">
        <f>'[1]Prv-järjestys'!AA434</f>
        <v>2942.01</v>
      </c>
      <c r="S290" s="19">
        <f>'[1]Prv-järjestys'!AB434</f>
        <v>12085.81</v>
      </c>
      <c r="T290" s="16">
        <f>'[1]Prv-järjestys'!AE434</f>
        <v>1600</v>
      </c>
      <c r="U290" s="17">
        <f>'[1]Prv-järjestys'!AF434</f>
        <v>0</v>
      </c>
      <c r="V290" s="16">
        <f>'[1]Prv-järjestys'!AG434</f>
        <v>0</v>
      </c>
      <c r="W290" s="17">
        <f>'[1]Prv-järjestys'!AH434</f>
        <v>0</v>
      </c>
      <c r="X290" s="15">
        <f>'[1]Prv-järjestys'!AI434</f>
        <v>0</v>
      </c>
      <c r="Y290" s="21">
        <f>'[1]Prv-järjestys'!AJ434</f>
        <v>0</v>
      </c>
      <c r="Z290" s="16">
        <f>'[1]Prv-järjestys'!AK434</f>
        <v>0</v>
      </c>
      <c r="AA290" s="15">
        <f>'[1]Prv-järjestys'!AL434</f>
        <v>800</v>
      </c>
      <c r="AB290" s="19">
        <f>'[1]Prv-järjestys'!AM434</f>
        <v>2400</v>
      </c>
      <c r="AC290" s="16">
        <f>'[1]Prv-järjestys'!AN434</f>
        <v>0</v>
      </c>
      <c r="AD290" s="16">
        <f>'[1]Prv-järjestys'!AO434</f>
        <v>0</v>
      </c>
      <c r="AE290" s="16">
        <f>'[1]Prv-järjestys'!AP434</f>
        <v>0</v>
      </c>
      <c r="AF290" s="17">
        <f>'[1]Prv-järjestys'!AQ434</f>
        <v>0</v>
      </c>
      <c r="AG290" s="15">
        <f>'[1]Prv-järjestys'!AR434</f>
        <v>0</v>
      </c>
      <c r="AH290" s="16">
        <f>'[1]Prv-järjestys'!AS434</f>
        <v>0</v>
      </c>
      <c r="AI290" s="16">
        <f>'[1]Prv-järjestys'!AT434</f>
        <v>0</v>
      </c>
      <c r="AJ290" s="15">
        <f>'[1]Prv-järjestys'!AU434</f>
        <v>0</v>
      </c>
      <c r="AK290" s="19">
        <f>'[1]Prv-järjestys'!AV434</f>
        <v>0</v>
      </c>
      <c r="AL290" s="15">
        <f>'[1]Prv-järjestys'!AW434</f>
        <v>11272.689999999999</v>
      </c>
      <c r="AM290" s="15">
        <f>'[1]Prv-järjestys'!AX434</f>
        <v>67.75</v>
      </c>
      <c r="AN290" s="15">
        <f>'[1]Prv-järjestys'!AY434</f>
        <v>0</v>
      </c>
      <c r="AO290" s="15">
        <f>'[1]Prv-järjestys'!AZ434</f>
        <v>213.25</v>
      </c>
      <c r="AP290" s="15">
        <f>'[1]Prv-järjestys'!BA434</f>
        <v>0</v>
      </c>
      <c r="AQ290" s="15">
        <f>'[1]Prv-järjestys'!BB434</f>
        <v>55.91</v>
      </c>
      <c r="AR290" s="15">
        <f>'[1]Prv-järjestys'!BC434</f>
        <v>183.6</v>
      </c>
      <c r="AS290" s="15">
        <f>'[1]Prv-järjestys'!BD434</f>
        <v>10267.01</v>
      </c>
      <c r="AT290" s="19">
        <f>'[1]Prv-järjestys'!BE434</f>
        <v>22060.21</v>
      </c>
      <c r="AU290" s="22">
        <f>'[1]Prv-järjestys'!BF434</f>
        <v>0</v>
      </c>
      <c r="AV290" s="55">
        <f>'[1]Prv-järjestys'!BG434</f>
        <v>0</v>
      </c>
      <c r="AW290" s="51" t="str">
        <f>'[1]Prv-järjestys'!A434</f>
        <v>001021</v>
      </c>
      <c r="AX290" s="49" t="s">
        <v>245</v>
      </c>
      <c r="AY290" s="47" t="s">
        <v>254</v>
      </c>
      <c r="AZ290" s="50" t="s">
        <v>60</v>
      </c>
      <c r="BA290" s="47" t="s">
        <v>61</v>
      </c>
      <c r="BB290" s="50" t="s">
        <v>67</v>
      </c>
      <c r="BC290" s="50" t="s">
        <v>68</v>
      </c>
      <c r="BD290" s="47">
        <v>1</v>
      </c>
      <c r="BE290" s="47">
        <v>2</v>
      </c>
    </row>
    <row r="291" spans="1:57" x14ac:dyDescent="0.25">
      <c r="A291" s="47" t="str">
        <f>'[1]Prv-järjestys'!B58</f>
        <v>Raisio</v>
      </c>
      <c r="B291" s="16">
        <f>'[1]Prv-järjestys'!K58</f>
        <v>7231.27</v>
      </c>
      <c r="C291" s="17">
        <f>'[1]Prv-järjestys'!L58</f>
        <v>1370</v>
      </c>
      <c r="D291" s="16">
        <f>'[1]Prv-järjestys'!M58</f>
        <v>0</v>
      </c>
      <c r="E291" s="16">
        <f>'[1]Prv-järjestys'!N58</f>
        <v>660</v>
      </c>
      <c r="F291" s="15">
        <f>'[1]Prv-järjestys'!O58</f>
        <v>2863.05</v>
      </c>
      <c r="G291" s="18">
        <f>'[1]Prv-järjestys'!P58</f>
        <v>810</v>
      </c>
      <c r="H291" s="16">
        <f>'[1]Prv-järjestys'!Q58</f>
        <v>3960.5</v>
      </c>
      <c r="I291" s="15">
        <f>'[1]Prv-järjestys'!R58</f>
        <v>22920.5</v>
      </c>
      <c r="J291" s="19">
        <f>'[1]Prv-järjestys'!S58</f>
        <v>39815.32</v>
      </c>
      <c r="K291" s="16">
        <f>'[1]Prv-järjestys'!T58</f>
        <v>20422.86</v>
      </c>
      <c r="L291" s="17">
        <f>'[1]Prv-järjestys'!U58</f>
        <v>204.6</v>
      </c>
      <c r="M291" s="16">
        <f>'[1]Prv-järjestys'!V58</f>
        <v>0</v>
      </c>
      <c r="N291" s="17">
        <f>'[1]Prv-järjestys'!W58</f>
        <v>3312.63</v>
      </c>
      <c r="O291" s="15">
        <f>'[1]Prv-järjestys'!X58</f>
        <v>714.03</v>
      </c>
      <c r="P291" s="20">
        <f>'[1]Prv-järjestys'!Y58</f>
        <v>215.9</v>
      </c>
      <c r="Q291" s="16">
        <f>'[1]Prv-järjestys'!Z58</f>
        <v>256.55</v>
      </c>
      <c r="R291" s="15">
        <f>'[1]Prv-järjestys'!AA58</f>
        <v>9416.4463579453168</v>
      </c>
      <c r="S291" s="19">
        <f>'[1]Prv-järjestys'!AB58</f>
        <v>34543.016357945315</v>
      </c>
      <c r="T291" s="16">
        <f>'[1]Prv-järjestys'!AE58</f>
        <v>44500</v>
      </c>
      <c r="U291" s="17">
        <f>'[1]Prv-järjestys'!AF58</f>
        <v>700</v>
      </c>
      <c r="V291" s="16">
        <f>'[1]Prv-järjestys'!AG58</f>
        <v>0</v>
      </c>
      <c r="W291" s="17">
        <f>'[1]Prv-järjestys'!AH58</f>
        <v>4500</v>
      </c>
      <c r="X291" s="15">
        <f>'[1]Prv-järjestys'!AI58</f>
        <v>1400</v>
      </c>
      <c r="Y291" s="21">
        <f>'[1]Prv-järjestys'!AJ58</f>
        <v>4400</v>
      </c>
      <c r="Z291" s="16">
        <f>'[1]Prv-järjestys'!AK58</f>
        <v>1500</v>
      </c>
      <c r="AA291" s="15">
        <f>'[1]Prv-järjestys'!AL58</f>
        <v>13000</v>
      </c>
      <c r="AB291" s="19">
        <f>'[1]Prv-järjestys'!AM58</f>
        <v>70000</v>
      </c>
      <c r="AC291" s="16">
        <f>'[1]Prv-järjestys'!AN58</f>
        <v>0</v>
      </c>
      <c r="AD291" s="16">
        <f>'[1]Prv-järjestys'!AO58</f>
        <v>0</v>
      </c>
      <c r="AE291" s="16">
        <f>'[1]Prv-järjestys'!AP58</f>
        <v>0</v>
      </c>
      <c r="AF291" s="17">
        <f>'[1]Prv-järjestys'!AQ58</f>
        <v>0</v>
      </c>
      <c r="AG291" s="15">
        <f>'[1]Prv-järjestys'!AR58</f>
        <v>0</v>
      </c>
      <c r="AH291" s="16">
        <f>'[1]Prv-järjestys'!AS58</f>
        <v>0</v>
      </c>
      <c r="AI291" s="16">
        <f>'[1]Prv-järjestys'!AT58</f>
        <v>0</v>
      </c>
      <c r="AJ291" s="15">
        <f>'[1]Prv-järjestys'!AU58</f>
        <v>0</v>
      </c>
      <c r="AK291" s="19">
        <f>'[1]Prv-järjestys'!AV58</f>
        <v>0</v>
      </c>
      <c r="AL291" s="15">
        <f>'[1]Prv-järjestys'!AW58</f>
        <v>72154.13</v>
      </c>
      <c r="AM291" s="15">
        <f>'[1]Prv-järjestys'!AX58</f>
        <v>2274.6</v>
      </c>
      <c r="AN291" s="15">
        <f>'[1]Prv-järjestys'!AY58</f>
        <v>0</v>
      </c>
      <c r="AO291" s="15">
        <f>'[1]Prv-järjestys'!AZ58</f>
        <v>8472.630000000001</v>
      </c>
      <c r="AP291" s="15">
        <f>'[1]Prv-järjestys'!BA58</f>
        <v>4977.08</v>
      </c>
      <c r="AQ291" s="15">
        <f>'[1]Prv-järjestys'!BB58</f>
        <v>5425.9</v>
      </c>
      <c r="AR291" s="15">
        <f>'[1]Prv-järjestys'!BC58</f>
        <v>5717.05</v>
      </c>
      <c r="AS291" s="15">
        <f>'[1]Prv-järjestys'!BD58</f>
        <v>45336.946357945315</v>
      </c>
      <c r="AT291" s="19">
        <f>'[1]Prv-järjestys'!BE58</f>
        <v>144358.33635794534</v>
      </c>
      <c r="AU291" s="22">
        <f>'[1]Prv-järjestys'!BF58</f>
        <v>84.420079741488507</v>
      </c>
      <c r="AV291" s="55">
        <f>'[1]Prv-järjestys'!BG58</f>
        <v>1710</v>
      </c>
      <c r="AW291" s="48" t="str">
        <f>'[1]Prv-järjestys'!A58</f>
        <v>000101</v>
      </c>
      <c r="AX291" s="49"/>
      <c r="AY291" s="47"/>
      <c r="AZ291" s="50" t="s">
        <v>85</v>
      </c>
      <c r="BA291" s="47" t="s">
        <v>86</v>
      </c>
      <c r="BB291" s="50" t="s">
        <v>98</v>
      </c>
      <c r="BC291" s="50" t="s">
        <v>99</v>
      </c>
      <c r="BD291" s="47">
        <v>1</v>
      </c>
      <c r="BE291" s="47">
        <v>1</v>
      </c>
    </row>
    <row r="292" spans="1:57" x14ac:dyDescent="0.25">
      <c r="A292" s="47" t="str">
        <f>'[1]Prv-järjestys'!B349</f>
        <v>Rantakylä</v>
      </c>
      <c r="B292" s="16">
        <f>'[1]Prv-järjestys'!K349</f>
        <v>10955.300000000001</v>
      </c>
      <c r="C292" s="17">
        <f>'[1]Prv-järjestys'!L349</f>
        <v>1517.81</v>
      </c>
      <c r="D292" s="16">
        <f>'[1]Prv-järjestys'!M349</f>
        <v>0</v>
      </c>
      <c r="E292" s="16">
        <f>'[1]Prv-järjestys'!N349</f>
        <v>930</v>
      </c>
      <c r="F292" s="15">
        <f>'[1]Prv-järjestys'!O349</f>
        <v>7193.05</v>
      </c>
      <c r="G292" s="43">
        <f>'[1]Prv-järjestys'!P349</f>
        <v>0</v>
      </c>
      <c r="H292" s="16">
        <f>'[1]Prv-järjestys'!Q349</f>
        <v>266</v>
      </c>
      <c r="I292" s="15">
        <f>'[1]Prv-järjestys'!R349</f>
        <v>11777.05</v>
      </c>
      <c r="J292" s="19">
        <f>'[1]Prv-järjestys'!S349</f>
        <v>32639.21</v>
      </c>
      <c r="K292" s="16">
        <f>'[1]Prv-järjestys'!T349</f>
        <v>11541.73</v>
      </c>
      <c r="L292" s="17">
        <f>'[1]Prv-järjestys'!U349</f>
        <v>165.83</v>
      </c>
      <c r="M292" s="16">
        <f>'[1]Prv-järjestys'!V349</f>
        <v>0</v>
      </c>
      <c r="N292" s="17">
        <f>'[1]Prv-järjestys'!W349</f>
        <v>1317.57</v>
      </c>
      <c r="O292" s="15">
        <f>'[1]Prv-järjestys'!X349</f>
        <v>3808.62</v>
      </c>
      <c r="P292" s="43">
        <f>'[1]Prv-järjestys'!Y349</f>
        <v>159.13</v>
      </c>
      <c r="Q292" s="16">
        <f>'[1]Prv-järjestys'!Z349</f>
        <v>1236.75</v>
      </c>
      <c r="R292" s="15">
        <f>'[1]Prv-järjestys'!AA349</f>
        <v>4303.6561348738642</v>
      </c>
      <c r="S292" s="19">
        <f>'[1]Prv-järjestys'!AB349</f>
        <v>22533.286134873866</v>
      </c>
      <c r="T292" s="16">
        <f>'[1]Prv-järjestys'!AE349</f>
        <v>13000</v>
      </c>
      <c r="U292" s="17">
        <f>'[1]Prv-järjestys'!AF349</f>
        <v>2000</v>
      </c>
      <c r="V292" s="16">
        <f>'[1]Prv-järjestys'!AG349</f>
        <v>0</v>
      </c>
      <c r="W292" s="17">
        <f>'[1]Prv-järjestys'!AH349</f>
        <v>5000</v>
      </c>
      <c r="X292" s="15">
        <f>'[1]Prv-järjestys'!AI349</f>
        <v>5000</v>
      </c>
      <c r="Y292" s="43">
        <f>'[1]Prv-järjestys'!AJ349</f>
        <v>500</v>
      </c>
      <c r="Z292" s="16">
        <f>'[1]Prv-järjestys'!AK349</f>
        <v>5000</v>
      </c>
      <c r="AA292" s="15">
        <f>'[1]Prv-järjestys'!AL349</f>
        <v>4500</v>
      </c>
      <c r="AB292" s="19">
        <f>'[1]Prv-järjestys'!AM349</f>
        <v>35000</v>
      </c>
      <c r="AC292" s="16">
        <f>'[1]Prv-järjestys'!AN349</f>
        <v>5045.6400000000003</v>
      </c>
      <c r="AD292" s="16">
        <f>'[1]Prv-järjestys'!AO349</f>
        <v>0</v>
      </c>
      <c r="AE292" s="16">
        <f>'[1]Prv-järjestys'!AP349</f>
        <v>0</v>
      </c>
      <c r="AF292" s="17">
        <f>'[1]Prv-järjestys'!AQ349</f>
        <v>0</v>
      </c>
      <c r="AG292" s="15">
        <f>'[1]Prv-järjestys'!AR349</f>
        <v>0</v>
      </c>
      <c r="AH292" s="16">
        <f>'[1]Prv-järjestys'!AS349</f>
        <v>0</v>
      </c>
      <c r="AI292" s="16">
        <f>'[1]Prv-järjestys'!AT349</f>
        <v>0</v>
      </c>
      <c r="AJ292" s="15">
        <f>'[1]Prv-järjestys'!AU349</f>
        <v>0</v>
      </c>
      <c r="AK292" s="19">
        <f>'[1]Prv-järjestys'!AV349</f>
        <v>5045.6400000000003</v>
      </c>
      <c r="AL292" s="15">
        <f>'[1]Prv-järjestys'!AW349</f>
        <v>40542.67</v>
      </c>
      <c r="AM292" s="15">
        <f>'[1]Prv-järjestys'!AX349</f>
        <v>3683.64</v>
      </c>
      <c r="AN292" s="15">
        <f>'[1]Prv-järjestys'!AY349</f>
        <v>0</v>
      </c>
      <c r="AO292" s="15">
        <f>'[1]Prv-järjestys'!AZ349</f>
        <v>7247.57</v>
      </c>
      <c r="AP292" s="15">
        <f>'[1]Prv-järjestys'!BA349</f>
        <v>16001.67</v>
      </c>
      <c r="AQ292" s="15">
        <f>'[1]Prv-järjestys'!BB349</f>
        <v>659.13</v>
      </c>
      <c r="AR292" s="15">
        <f>'[1]Prv-järjestys'!BC349</f>
        <v>6502.75</v>
      </c>
      <c r="AS292" s="15">
        <f>'[1]Prv-järjestys'!BD349</f>
        <v>20580.706134873864</v>
      </c>
      <c r="AT292" s="19">
        <f>'[1]Prv-järjestys'!BE349</f>
        <v>95218.136134873872</v>
      </c>
      <c r="AU292" s="22">
        <f>'[1]Prv-järjestys'!BF349</f>
        <v>6.3956297780006635</v>
      </c>
      <c r="AV292" s="56">
        <f>'[1]Prv-järjestys'!BG349</f>
        <v>14888</v>
      </c>
      <c r="AW292" s="48" t="str">
        <f>'[1]Prv-järjestys'!A349</f>
        <v>000579</v>
      </c>
      <c r="AX292" s="49" t="s">
        <v>163</v>
      </c>
      <c r="AY292" s="47" t="s">
        <v>164</v>
      </c>
      <c r="AZ292" s="50" t="s">
        <v>165</v>
      </c>
      <c r="BA292" s="47" t="s">
        <v>166</v>
      </c>
      <c r="BB292" s="50" t="s">
        <v>167</v>
      </c>
      <c r="BC292" s="50" t="s">
        <v>168</v>
      </c>
      <c r="BD292" s="47">
        <v>1</v>
      </c>
      <c r="BE292" s="47">
        <v>2</v>
      </c>
    </row>
    <row r="293" spans="1:57" x14ac:dyDescent="0.25">
      <c r="A293" s="47" t="str">
        <f>'[1]Prv-järjestys'!B153</f>
        <v>Ranua</v>
      </c>
      <c r="B293" s="16">
        <f>'[1]Prv-järjestys'!K153</f>
        <v>906.87999999999988</v>
      </c>
      <c r="C293" s="17">
        <f>'[1]Prv-järjestys'!L153</f>
        <v>0</v>
      </c>
      <c r="D293" s="16">
        <f>'[1]Prv-järjestys'!M153</f>
        <v>0</v>
      </c>
      <c r="E293" s="16">
        <f>'[1]Prv-järjestys'!N153</f>
        <v>180</v>
      </c>
      <c r="F293" s="15">
        <f>'[1]Prv-järjestys'!O153</f>
        <v>0</v>
      </c>
      <c r="G293" s="18">
        <f>'[1]Prv-järjestys'!P153</f>
        <v>0</v>
      </c>
      <c r="H293" s="16">
        <f>'[1]Prv-järjestys'!Q153</f>
        <v>0</v>
      </c>
      <c r="I293" s="15">
        <f>'[1]Prv-järjestys'!R153</f>
        <v>1902</v>
      </c>
      <c r="J293" s="19">
        <f>'[1]Prv-järjestys'!S153</f>
        <v>2988.88</v>
      </c>
      <c r="K293" s="16">
        <f>'[1]Prv-järjestys'!T153</f>
        <v>1296.75</v>
      </c>
      <c r="L293" s="17">
        <f>'[1]Prv-järjestys'!U153</f>
        <v>30.12</v>
      </c>
      <c r="M293" s="16">
        <f>'[1]Prv-järjestys'!V153</f>
        <v>0</v>
      </c>
      <c r="N293" s="17">
        <f>'[1]Prv-järjestys'!W153</f>
        <v>43.15</v>
      </c>
      <c r="O293" s="15">
        <f>'[1]Prv-järjestys'!X153</f>
        <v>26.3</v>
      </c>
      <c r="P293" s="20">
        <f>'[1]Prv-järjestys'!Y153</f>
        <v>1582.15</v>
      </c>
      <c r="Q293" s="16">
        <f>'[1]Prv-järjestys'!Z153</f>
        <v>36.1</v>
      </c>
      <c r="R293" s="15">
        <f>'[1]Prv-järjestys'!AA153</f>
        <v>2599.6022356493795</v>
      </c>
      <c r="S293" s="19">
        <f>'[1]Prv-järjestys'!AB153</f>
        <v>5614.1722356493792</v>
      </c>
      <c r="T293" s="16">
        <f>'[1]Prv-järjestys'!AE153</f>
        <v>3500</v>
      </c>
      <c r="U293" s="17">
        <f>'[1]Prv-järjestys'!AF153</f>
        <v>1300</v>
      </c>
      <c r="V293" s="16">
        <f>'[1]Prv-järjestys'!AG153</f>
        <v>0</v>
      </c>
      <c r="W293" s="17">
        <f>'[1]Prv-järjestys'!AH153</f>
        <v>3000</v>
      </c>
      <c r="X293" s="15">
        <f>'[1]Prv-järjestys'!AI153</f>
        <v>1400</v>
      </c>
      <c r="Y293" s="21">
        <f>'[1]Prv-järjestys'!AJ153</f>
        <v>2500</v>
      </c>
      <c r="Z293" s="16">
        <f>'[1]Prv-järjestys'!AK153</f>
        <v>3600</v>
      </c>
      <c r="AA293" s="15">
        <f>'[1]Prv-järjestys'!AL153</f>
        <v>1400</v>
      </c>
      <c r="AB293" s="19">
        <f>'[1]Prv-järjestys'!AM153</f>
        <v>16700</v>
      </c>
      <c r="AC293" s="16">
        <f>'[1]Prv-järjestys'!AN153</f>
        <v>100</v>
      </c>
      <c r="AD293" s="16">
        <f>'[1]Prv-järjestys'!AO153</f>
        <v>0</v>
      </c>
      <c r="AE293" s="16">
        <f>'[1]Prv-järjestys'!AP153</f>
        <v>0</v>
      </c>
      <c r="AF293" s="17">
        <f>'[1]Prv-järjestys'!AQ153</f>
        <v>0</v>
      </c>
      <c r="AG293" s="15">
        <f>'[1]Prv-järjestys'!AR153</f>
        <v>0</v>
      </c>
      <c r="AH293" s="46">
        <f>'[1]Prv-järjestys'!AS153</f>
        <v>0</v>
      </c>
      <c r="AI293" s="16">
        <f>'[1]Prv-järjestys'!AT153</f>
        <v>0</v>
      </c>
      <c r="AJ293" s="15">
        <f>'[1]Prv-järjestys'!AU153</f>
        <v>0</v>
      </c>
      <c r="AK293" s="19">
        <f>'[1]Prv-järjestys'!AV153</f>
        <v>100</v>
      </c>
      <c r="AL293" s="15">
        <f>'[1]Prv-järjestys'!AW153</f>
        <v>5803.63</v>
      </c>
      <c r="AM293" s="15">
        <f>'[1]Prv-järjestys'!AX153</f>
        <v>1330.12</v>
      </c>
      <c r="AN293" s="15">
        <f>'[1]Prv-järjestys'!AY153</f>
        <v>0</v>
      </c>
      <c r="AO293" s="15">
        <f>'[1]Prv-järjestys'!AZ153</f>
        <v>3223.15</v>
      </c>
      <c r="AP293" s="15">
        <f>'[1]Prv-järjestys'!BA153</f>
        <v>1426.3</v>
      </c>
      <c r="AQ293" s="15">
        <f>'[1]Prv-järjestys'!BB153</f>
        <v>4082.15</v>
      </c>
      <c r="AR293" s="15">
        <f>'[1]Prv-järjestys'!BC153</f>
        <v>3636.1</v>
      </c>
      <c r="AS293" s="15">
        <f>'[1]Prv-järjestys'!BD153</f>
        <v>5901.6022356493795</v>
      </c>
      <c r="AT293" s="19">
        <f>'[1]Prv-järjestys'!BE153</f>
        <v>25403.052235649375</v>
      </c>
      <c r="AU293" s="22">
        <f>'[1]Prv-järjestys'!BF153</f>
        <v>14.136367409932873</v>
      </c>
      <c r="AV293" s="55">
        <f>'[1]Prv-järjestys'!BG153</f>
        <v>1797</v>
      </c>
      <c r="AW293" s="48" t="str">
        <f>'[1]Prv-järjestys'!A153</f>
        <v>000255</v>
      </c>
      <c r="AX293" s="49"/>
      <c r="AY293" s="47"/>
      <c r="AZ293" s="50" t="s">
        <v>121</v>
      </c>
      <c r="BA293" s="47" t="s">
        <v>122</v>
      </c>
      <c r="BB293" s="50" t="s">
        <v>136</v>
      </c>
      <c r="BC293" s="50" t="s">
        <v>137</v>
      </c>
      <c r="BD293" s="47">
        <v>2</v>
      </c>
      <c r="BE293" s="47">
        <v>1</v>
      </c>
    </row>
    <row r="294" spans="1:57" x14ac:dyDescent="0.25">
      <c r="A294" s="47" t="str">
        <f>'[1]Prv-järjestys'!B59</f>
        <v>Rauma</v>
      </c>
      <c r="B294" s="16">
        <f>'[1]Prv-järjestys'!K59</f>
        <v>21197.570000000003</v>
      </c>
      <c r="C294" s="17">
        <f>'[1]Prv-järjestys'!L59</f>
        <v>35116.85</v>
      </c>
      <c r="D294" s="16">
        <f>'[1]Prv-järjestys'!M59</f>
        <v>0</v>
      </c>
      <c r="E294" s="16">
        <f>'[1]Prv-järjestys'!N59</f>
        <v>3560.6</v>
      </c>
      <c r="F294" s="15">
        <f>'[1]Prv-järjestys'!O59</f>
        <v>21104.240000000002</v>
      </c>
      <c r="G294" s="18">
        <f>'[1]Prv-järjestys'!P59</f>
        <v>5054</v>
      </c>
      <c r="H294" s="16">
        <f>'[1]Prv-järjestys'!Q59</f>
        <v>3756</v>
      </c>
      <c r="I294" s="15">
        <f>'[1]Prv-järjestys'!R59</f>
        <v>45764.5</v>
      </c>
      <c r="J294" s="19">
        <f>'[1]Prv-järjestys'!S59</f>
        <v>135553.76</v>
      </c>
      <c r="K294" s="16">
        <f>'[1]Prv-järjestys'!T59</f>
        <v>15875.540000000003</v>
      </c>
      <c r="L294" s="17">
        <f>'[1]Prv-järjestys'!U59</f>
        <v>9365.59</v>
      </c>
      <c r="M294" s="16">
        <f>'[1]Prv-järjestys'!V59</f>
        <v>0</v>
      </c>
      <c r="N294" s="17">
        <f>'[1]Prv-järjestys'!W59</f>
        <v>2032.79</v>
      </c>
      <c r="O294" s="15">
        <f>'[1]Prv-järjestys'!X59</f>
        <v>2717.88</v>
      </c>
      <c r="P294" s="20">
        <f>'[1]Prv-järjestys'!Y59</f>
        <v>1578.44</v>
      </c>
      <c r="Q294" s="16">
        <f>'[1]Prv-järjestys'!Z59</f>
        <v>2235.83</v>
      </c>
      <c r="R294" s="15">
        <f>'[1]Prv-järjestys'!AA59</f>
        <v>14539.737491761898</v>
      </c>
      <c r="S294" s="19">
        <f>'[1]Prv-järjestys'!AB59</f>
        <v>48345.807491761909</v>
      </c>
      <c r="T294" s="16">
        <f>'[1]Prv-järjestys'!AE59</f>
        <v>66000</v>
      </c>
      <c r="U294" s="17">
        <f>'[1]Prv-järjestys'!AF59</f>
        <v>18500</v>
      </c>
      <c r="V294" s="16">
        <f>'[1]Prv-järjestys'!AG59</f>
        <v>0</v>
      </c>
      <c r="W294" s="17">
        <f>'[1]Prv-järjestys'!AH59</f>
        <v>5000</v>
      </c>
      <c r="X294" s="15">
        <f>'[1]Prv-järjestys'!AI59</f>
        <v>20000</v>
      </c>
      <c r="Y294" s="21">
        <f>'[1]Prv-järjestys'!AJ59</f>
        <v>0</v>
      </c>
      <c r="Z294" s="16">
        <f>'[1]Prv-järjestys'!AK59</f>
        <v>7000</v>
      </c>
      <c r="AA294" s="15">
        <f>'[1]Prv-järjestys'!AL59</f>
        <v>13955</v>
      </c>
      <c r="AB294" s="19">
        <f>'[1]Prv-järjestys'!AM59</f>
        <v>130455</v>
      </c>
      <c r="AC294" s="16">
        <f>'[1]Prv-järjestys'!AN59</f>
        <v>0</v>
      </c>
      <c r="AD294" s="16">
        <f>'[1]Prv-järjestys'!AO59</f>
        <v>0</v>
      </c>
      <c r="AE294" s="16">
        <f>'[1]Prv-järjestys'!AP59</f>
        <v>0</v>
      </c>
      <c r="AF294" s="17">
        <f>'[1]Prv-järjestys'!AQ59</f>
        <v>59019.17</v>
      </c>
      <c r="AG294" s="15">
        <f>'[1]Prv-järjestys'!AR59</f>
        <v>0</v>
      </c>
      <c r="AH294" s="16">
        <f>'[1]Prv-järjestys'!AS59</f>
        <v>34256.559999999998</v>
      </c>
      <c r="AI294" s="16">
        <f>'[1]Prv-järjestys'!AT59</f>
        <v>0</v>
      </c>
      <c r="AJ294" s="15">
        <f>'[1]Prv-järjestys'!AU59</f>
        <v>0</v>
      </c>
      <c r="AK294" s="19">
        <f>'[1]Prv-järjestys'!AV59</f>
        <v>93275.73</v>
      </c>
      <c r="AL294" s="15">
        <f>'[1]Prv-järjestys'!AW59</f>
        <v>103073.11000000002</v>
      </c>
      <c r="AM294" s="15">
        <f>'[1]Prv-järjestys'!AX59</f>
        <v>62982.44</v>
      </c>
      <c r="AN294" s="15">
        <f>'[1]Prv-järjestys'!AY59</f>
        <v>0</v>
      </c>
      <c r="AO294" s="15">
        <f>'[1]Prv-järjestys'!AZ59</f>
        <v>69612.56</v>
      </c>
      <c r="AP294" s="15">
        <f>'[1]Prv-järjestys'!BA59</f>
        <v>43822.12</v>
      </c>
      <c r="AQ294" s="15">
        <f>'[1]Prv-järjestys'!BB59</f>
        <v>40889</v>
      </c>
      <c r="AR294" s="15">
        <f>'[1]Prv-järjestys'!BC59</f>
        <v>12991.83</v>
      </c>
      <c r="AS294" s="15">
        <f>'[1]Prv-järjestys'!BD59</f>
        <v>74259.237491761902</v>
      </c>
      <c r="AT294" s="19">
        <f>'[1]Prv-järjestys'!BE59</f>
        <v>407630.29749176197</v>
      </c>
      <c r="AU294" s="22">
        <f>'[1]Prv-järjestys'!BF59</f>
        <v>485.85255958493678</v>
      </c>
      <c r="AV294" s="55">
        <f>'[1]Prv-järjestys'!BG59</f>
        <v>839</v>
      </c>
      <c r="AW294" s="48" t="str">
        <f>'[1]Prv-järjestys'!A59</f>
        <v>000102</v>
      </c>
      <c r="AX294" s="49"/>
      <c r="AY294" s="47"/>
      <c r="AZ294" s="50" t="s">
        <v>85</v>
      </c>
      <c r="BA294" s="47" t="s">
        <v>86</v>
      </c>
      <c r="BB294" s="50" t="s">
        <v>89</v>
      </c>
      <c r="BC294" s="50" t="s">
        <v>90</v>
      </c>
      <c r="BD294" s="47">
        <v>1</v>
      </c>
      <c r="BE294" s="47">
        <v>1</v>
      </c>
    </row>
    <row r="295" spans="1:57" x14ac:dyDescent="0.25">
      <c r="A295" s="47" t="str">
        <f>'[1]Prv-järjestys'!B236</f>
        <v>Rautalampi</v>
      </c>
      <c r="B295" s="16">
        <f>'[1]Prv-järjestys'!K236</f>
        <v>34085.24</v>
      </c>
      <c r="C295" s="17">
        <f>'[1]Prv-järjestys'!L236</f>
        <v>0</v>
      </c>
      <c r="D295" s="16">
        <f>'[1]Prv-järjestys'!M236</f>
        <v>0</v>
      </c>
      <c r="E295" s="16">
        <f>'[1]Prv-järjestys'!N236</f>
        <v>65</v>
      </c>
      <c r="F295" s="15">
        <f>'[1]Prv-järjestys'!O236</f>
        <v>8549.02</v>
      </c>
      <c r="G295" s="18">
        <f>'[1]Prv-järjestys'!P236</f>
        <v>50</v>
      </c>
      <c r="H295" s="16">
        <f>'[1]Prv-järjestys'!Q236</f>
        <v>420</v>
      </c>
      <c r="I295" s="15">
        <f>'[1]Prv-järjestys'!R236</f>
        <v>4259</v>
      </c>
      <c r="J295" s="19">
        <f>'[1]Prv-järjestys'!S236</f>
        <v>47428.259999999995</v>
      </c>
      <c r="K295" s="16">
        <f>'[1]Prv-järjestys'!T236</f>
        <v>9873.630000000001</v>
      </c>
      <c r="L295" s="17">
        <f>'[1]Prv-järjestys'!U236</f>
        <v>285.35000000000002</v>
      </c>
      <c r="M295" s="16">
        <f>'[1]Prv-järjestys'!V236</f>
        <v>0</v>
      </c>
      <c r="N295" s="17">
        <f>'[1]Prv-järjestys'!W236</f>
        <v>154.27000000000001</v>
      </c>
      <c r="O295" s="15">
        <f>'[1]Prv-järjestys'!X236</f>
        <v>187.35</v>
      </c>
      <c r="P295" s="20">
        <f>'[1]Prv-järjestys'!Y236</f>
        <v>389.36</v>
      </c>
      <c r="Q295" s="16">
        <f>'[1]Prv-järjestys'!Z236</f>
        <v>139.80000000000001</v>
      </c>
      <c r="R295" s="15">
        <f>'[1]Prv-järjestys'!AA236</f>
        <v>4845.4719883494708</v>
      </c>
      <c r="S295" s="19">
        <f>'[1]Prv-järjestys'!AB236</f>
        <v>15875.231988349473</v>
      </c>
      <c r="T295" s="16">
        <f>'[1]Prv-järjestys'!AE236</f>
        <v>14700</v>
      </c>
      <c r="U295" s="17">
        <f>'[1]Prv-järjestys'!AF236</f>
        <v>0</v>
      </c>
      <c r="V295" s="16">
        <f>'[1]Prv-järjestys'!AG236</f>
        <v>0</v>
      </c>
      <c r="W295" s="17">
        <f>'[1]Prv-järjestys'!AH236</f>
        <v>2000</v>
      </c>
      <c r="X295" s="15">
        <f>'[1]Prv-järjestys'!AI236</f>
        <v>0</v>
      </c>
      <c r="Y295" s="21">
        <f>'[1]Prv-järjestys'!AJ236</f>
        <v>2000</v>
      </c>
      <c r="Z295" s="16">
        <f>'[1]Prv-järjestys'!AK236</f>
        <v>0</v>
      </c>
      <c r="AA295" s="15">
        <f>'[1]Prv-järjestys'!AL236</f>
        <v>1500</v>
      </c>
      <c r="AB295" s="19">
        <f>'[1]Prv-järjestys'!AM236</f>
        <v>20200</v>
      </c>
      <c r="AC295" s="16">
        <f>'[1]Prv-järjestys'!AN236</f>
        <v>0</v>
      </c>
      <c r="AD295" s="16">
        <f>'[1]Prv-järjestys'!AO236</f>
        <v>0</v>
      </c>
      <c r="AE295" s="16">
        <f>'[1]Prv-järjestys'!AP236</f>
        <v>0</v>
      </c>
      <c r="AF295" s="17">
        <f>'[1]Prv-järjestys'!AQ236</f>
        <v>0</v>
      </c>
      <c r="AG295" s="15">
        <f>'[1]Prv-järjestys'!AR236</f>
        <v>0</v>
      </c>
      <c r="AH295" s="16">
        <f>'[1]Prv-järjestys'!AS236</f>
        <v>0</v>
      </c>
      <c r="AI295" s="16">
        <f>'[1]Prv-järjestys'!AT236</f>
        <v>0</v>
      </c>
      <c r="AJ295" s="15">
        <f>'[1]Prv-järjestys'!AU236</f>
        <v>0</v>
      </c>
      <c r="AK295" s="19">
        <f>'[1]Prv-järjestys'!AV236</f>
        <v>0</v>
      </c>
      <c r="AL295" s="15">
        <f>'[1]Prv-järjestys'!AW236</f>
        <v>58658.869999999995</v>
      </c>
      <c r="AM295" s="15">
        <f>'[1]Prv-järjestys'!AX236</f>
        <v>285.35000000000002</v>
      </c>
      <c r="AN295" s="15">
        <f>'[1]Prv-järjestys'!AY236</f>
        <v>0</v>
      </c>
      <c r="AO295" s="15">
        <f>'[1]Prv-järjestys'!AZ236</f>
        <v>2219.27</v>
      </c>
      <c r="AP295" s="15">
        <f>'[1]Prv-järjestys'!BA236</f>
        <v>8736.3700000000008</v>
      </c>
      <c r="AQ295" s="15">
        <f>'[1]Prv-järjestys'!BB236</f>
        <v>2439.36</v>
      </c>
      <c r="AR295" s="15">
        <f>'[1]Prv-järjestys'!BC236</f>
        <v>559.79999999999995</v>
      </c>
      <c r="AS295" s="15">
        <f>'[1]Prv-järjestys'!BD236</f>
        <v>10604.471988349471</v>
      </c>
      <c r="AT295" s="19">
        <f>'[1]Prv-järjestys'!BE236</f>
        <v>83503.491988349459</v>
      </c>
      <c r="AU295" s="22">
        <f>'[1]Prv-järjestys'!BF236</f>
        <v>10.265981311574805</v>
      </c>
      <c r="AV295" s="55">
        <f>'[1]Prv-järjestys'!BG236</f>
        <v>8134</v>
      </c>
      <c r="AW295" s="48" t="str">
        <f>'[1]Prv-järjestys'!A236</f>
        <v>000393</v>
      </c>
      <c r="AX295" s="49"/>
      <c r="AY295" s="47"/>
      <c r="AZ295" s="50" t="s">
        <v>165</v>
      </c>
      <c r="BA295" s="47" t="s">
        <v>166</v>
      </c>
      <c r="BB295" s="50" t="s">
        <v>169</v>
      </c>
      <c r="BC295" s="50" t="s">
        <v>170</v>
      </c>
      <c r="BD295" s="47">
        <v>2</v>
      </c>
      <c r="BE295" s="47">
        <v>1</v>
      </c>
    </row>
    <row r="296" spans="1:57" x14ac:dyDescent="0.25">
      <c r="A296" s="47" t="str">
        <f>'[1]Prv-järjestys'!B237</f>
        <v>Rautavaara</v>
      </c>
      <c r="B296" s="16">
        <f>'[1]Prv-järjestys'!K237</f>
        <v>387.39</v>
      </c>
      <c r="C296" s="17">
        <f>'[1]Prv-järjestys'!L237</f>
        <v>0</v>
      </c>
      <c r="D296" s="16">
        <f>'[1]Prv-järjestys'!M237</f>
        <v>0</v>
      </c>
      <c r="E296" s="16">
        <f>'[1]Prv-järjestys'!N237</f>
        <v>120</v>
      </c>
      <c r="F296" s="15">
        <f>'[1]Prv-järjestys'!O237</f>
        <v>0</v>
      </c>
      <c r="G296" s="18">
        <f>'[1]Prv-järjestys'!P237</f>
        <v>0</v>
      </c>
      <c r="H296" s="16">
        <f>'[1]Prv-järjestys'!Q237</f>
        <v>503</v>
      </c>
      <c r="I296" s="15">
        <f>'[1]Prv-järjestys'!R237</f>
        <v>933</v>
      </c>
      <c r="J296" s="19">
        <f>'[1]Prv-järjestys'!S237</f>
        <v>1943.3899999999999</v>
      </c>
      <c r="K296" s="16">
        <f>'[1]Prv-järjestys'!T237</f>
        <v>1022.6500000000001</v>
      </c>
      <c r="L296" s="17">
        <f>'[1]Prv-järjestys'!U237</f>
        <v>127.2</v>
      </c>
      <c r="M296" s="16">
        <f>'[1]Prv-järjestys'!V237</f>
        <v>0</v>
      </c>
      <c r="N296" s="17">
        <f>'[1]Prv-järjestys'!W237</f>
        <v>93.75</v>
      </c>
      <c r="O296" s="15">
        <f>'[1]Prv-järjestys'!X237</f>
        <v>105.1</v>
      </c>
      <c r="P296" s="20">
        <f>'[1]Prv-järjestys'!Y237</f>
        <v>165</v>
      </c>
      <c r="Q296" s="16">
        <f>'[1]Prv-järjestys'!Z237</f>
        <v>233.28</v>
      </c>
      <c r="R296" s="15">
        <f>'[1]Prv-järjestys'!AA237</f>
        <v>4629.6802144622579</v>
      </c>
      <c r="S296" s="19">
        <f>'[1]Prv-järjestys'!AB237</f>
        <v>6376.6602144622575</v>
      </c>
      <c r="T296" s="16">
        <f>'[1]Prv-järjestys'!AE237</f>
        <v>4200</v>
      </c>
      <c r="U296" s="17">
        <f>'[1]Prv-järjestys'!AF237</f>
        <v>0</v>
      </c>
      <c r="V296" s="16">
        <f>'[1]Prv-järjestys'!AG237</f>
        <v>0</v>
      </c>
      <c r="W296" s="17">
        <f>'[1]Prv-järjestys'!AH237</f>
        <v>1530</v>
      </c>
      <c r="X296" s="15">
        <f>'[1]Prv-järjestys'!AI237</f>
        <v>0</v>
      </c>
      <c r="Y296" s="21">
        <f>'[1]Prv-järjestys'!AJ237</f>
        <v>0</v>
      </c>
      <c r="Z296" s="16">
        <f>'[1]Prv-järjestys'!AK237</f>
        <v>0</v>
      </c>
      <c r="AA296" s="15">
        <f>'[1]Prv-järjestys'!AL237</f>
        <v>550</v>
      </c>
      <c r="AB296" s="19">
        <f>'[1]Prv-järjestys'!AM237</f>
        <v>6280</v>
      </c>
      <c r="AC296" s="16">
        <f>'[1]Prv-järjestys'!AN237</f>
        <v>0</v>
      </c>
      <c r="AD296" s="16">
        <f>'[1]Prv-järjestys'!AO237</f>
        <v>0</v>
      </c>
      <c r="AE296" s="16">
        <f>'[1]Prv-järjestys'!AP237</f>
        <v>0</v>
      </c>
      <c r="AF296" s="17">
        <f>'[1]Prv-järjestys'!AQ237</f>
        <v>0</v>
      </c>
      <c r="AG296" s="15">
        <f>'[1]Prv-järjestys'!AR237</f>
        <v>0</v>
      </c>
      <c r="AH296" s="16">
        <f>'[1]Prv-järjestys'!AS237</f>
        <v>0</v>
      </c>
      <c r="AI296" s="16">
        <f>'[1]Prv-järjestys'!AT237</f>
        <v>0</v>
      </c>
      <c r="AJ296" s="15">
        <f>'[1]Prv-järjestys'!AU237</f>
        <v>0</v>
      </c>
      <c r="AK296" s="19">
        <f>'[1]Prv-järjestys'!AV237</f>
        <v>0</v>
      </c>
      <c r="AL296" s="15">
        <f>'[1]Prv-järjestys'!AW237</f>
        <v>5610.04</v>
      </c>
      <c r="AM296" s="15">
        <f>'[1]Prv-järjestys'!AX237</f>
        <v>127.2</v>
      </c>
      <c r="AN296" s="15">
        <f>'[1]Prv-järjestys'!AY237</f>
        <v>0</v>
      </c>
      <c r="AO296" s="15">
        <f>'[1]Prv-järjestys'!AZ237</f>
        <v>1743.75</v>
      </c>
      <c r="AP296" s="15">
        <f>'[1]Prv-järjestys'!BA237</f>
        <v>105.1</v>
      </c>
      <c r="AQ296" s="15">
        <f>'[1]Prv-järjestys'!BB237</f>
        <v>165</v>
      </c>
      <c r="AR296" s="15">
        <f>'[1]Prv-järjestys'!BC237</f>
        <v>736.28</v>
      </c>
      <c r="AS296" s="15">
        <f>'[1]Prv-järjestys'!BD237</f>
        <v>6112.6802144622579</v>
      </c>
      <c r="AT296" s="19">
        <f>'[1]Prv-järjestys'!BE237</f>
        <v>14600.050214462259</v>
      </c>
      <c r="AU296" s="22">
        <f>'[1]Prv-järjestys'!BF237</f>
        <v>7.708579838681235</v>
      </c>
      <c r="AV296" s="55">
        <f>'[1]Prv-järjestys'!BG237</f>
        <v>1894</v>
      </c>
      <c r="AW296" s="48" t="str">
        <f>'[1]Prv-järjestys'!A237</f>
        <v>000394</v>
      </c>
      <c r="AX296" s="49"/>
      <c r="AY296" s="47"/>
      <c r="AZ296" s="50" t="s">
        <v>165</v>
      </c>
      <c r="BA296" s="47" t="s">
        <v>166</v>
      </c>
      <c r="BB296" s="50" t="s">
        <v>177</v>
      </c>
      <c r="BC296" s="50" t="s">
        <v>178</v>
      </c>
      <c r="BD296" s="47">
        <v>2</v>
      </c>
      <c r="BE296" s="47">
        <v>1</v>
      </c>
    </row>
    <row r="297" spans="1:57" x14ac:dyDescent="0.25">
      <c r="A297" s="47" t="str">
        <f>'[1]Prv-järjestys'!B196</f>
        <v>Rautjärvi</v>
      </c>
      <c r="B297" s="16">
        <f>'[1]Prv-järjestys'!K196</f>
        <v>4972.0900000000011</v>
      </c>
      <c r="C297" s="17">
        <f>'[1]Prv-järjestys'!L196</f>
        <v>0</v>
      </c>
      <c r="D297" s="16">
        <f>'[1]Prv-järjestys'!M196</f>
        <v>0</v>
      </c>
      <c r="E297" s="16">
        <f>'[1]Prv-järjestys'!N196</f>
        <v>1070</v>
      </c>
      <c r="F297" s="15">
        <f>'[1]Prv-järjestys'!O196</f>
        <v>8627.42</v>
      </c>
      <c r="G297" s="18">
        <f>'[1]Prv-järjestys'!P196</f>
        <v>4690</v>
      </c>
      <c r="H297" s="16">
        <f>'[1]Prv-järjestys'!Q196</f>
        <v>4780</v>
      </c>
      <c r="I297" s="15">
        <f>'[1]Prv-järjestys'!R196</f>
        <v>3677</v>
      </c>
      <c r="J297" s="19">
        <f>'[1]Prv-järjestys'!S196</f>
        <v>27816.510000000002</v>
      </c>
      <c r="K297" s="16">
        <f>'[1]Prv-järjestys'!T196</f>
        <v>8462.66</v>
      </c>
      <c r="L297" s="17">
        <f>'[1]Prv-järjestys'!U196</f>
        <v>62.6</v>
      </c>
      <c r="M297" s="16">
        <f>'[1]Prv-järjestys'!V196</f>
        <v>0</v>
      </c>
      <c r="N297" s="17">
        <f>'[1]Prv-järjestys'!W196</f>
        <v>7430.16</v>
      </c>
      <c r="O297" s="15">
        <f>'[1]Prv-järjestys'!X196</f>
        <v>7717.17</v>
      </c>
      <c r="P297" s="20">
        <f>'[1]Prv-järjestys'!Y196</f>
        <v>6497.29</v>
      </c>
      <c r="Q297" s="16">
        <f>'[1]Prv-järjestys'!Z196</f>
        <v>7704.61</v>
      </c>
      <c r="R297" s="15">
        <f>'[1]Prv-järjestys'!AA196</f>
        <v>6332.1443387671461</v>
      </c>
      <c r="S297" s="19">
        <f>'[1]Prv-järjestys'!AB196</f>
        <v>44206.634338767144</v>
      </c>
      <c r="T297" s="16">
        <f>'[1]Prv-järjestys'!AE196</f>
        <v>3700</v>
      </c>
      <c r="U297" s="17">
        <f>'[1]Prv-järjestys'!AF196</f>
        <v>0</v>
      </c>
      <c r="V297" s="16">
        <f>'[1]Prv-järjestys'!AG196</f>
        <v>0</v>
      </c>
      <c r="W297" s="17">
        <f>'[1]Prv-järjestys'!AH196</f>
        <v>3700</v>
      </c>
      <c r="X297" s="15">
        <f>'[1]Prv-järjestys'!AI196</f>
        <v>3700</v>
      </c>
      <c r="Y297" s="21">
        <f>'[1]Prv-järjestys'!AJ196</f>
        <v>3700</v>
      </c>
      <c r="Z297" s="16">
        <f>'[1]Prv-järjestys'!AK196</f>
        <v>3700</v>
      </c>
      <c r="AA297" s="15">
        <f>'[1]Prv-järjestys'!AL196</f>
        <v>0</v>
      </c>
      <c r="AB297" s="19">
        <f>'[1]Prv-järjestys'!AM196</f>
        <v>18500</v>
      </c>
      <c r="AC297" s="16">
        <f>'[1]Prv-järjestys'!AN196</f>
        <v>0</v>
      </c>
      <c r="AD297" s="16">
        <f>'[1]Prv-järjestys'!AO196</f>
        <v>0</v>
      </c>
      <c r="AE297" s="16">
        <f>'[1]Prv-järjestys'!AP196</f>
        <v>0</v>
      </c>
      <c r="AF297" s="17">
        <f>'[1]Prv-järjestys'!AQ196</f>
        <v>0</v>
      </c>
      <c r="AG297" s="15">
        <f>'[1]Prv-järjestys'!AR196</f>
        <v>0</v>
      </c>
      <c r="AH297" s="16">
        <f>'[1]Prv-järjestys'!AS196</f>
        <v>0</v>
      </c>
      <c r="AI297" s="16">
        <f>'[1]Prv-järjestys'!AT196</f>
        <v>0</v>
      </c>
      <c r="AJ297" s="15">
        <f>'[1]Prv-järjestys'!AU196</f>
        <v>0</v>
      </c>
      <c r="AK297" s="19">
        <f>'[1]Prv-järjestys'!AV196</f>
        <v>0</v>
      </c>
      <c r="AL297" s="15">
        <f>'[1]Prv-järjestys'!AW196</f>
        <v>17134.75</v>
      </c>
      <c r="AM297" s="15">
        <f>'[1]Prv-järjestys'!AX196</f>
        <v>62.6</v>
      </c>
      <c r="AN297" s="15">
        <f>'[1]Prv-järjestys'!AY196</f>
        <v>0</v>
      </c>
      <c r="AO297" s="15">
        <f>'[1]Prv-järjestys'!AZ196</f>
        <v>12200.16</v>
      </c>
      <c r="AP297" s="15">
        <f>'[1]Prv-järjestys'!BA196</f>
        <v>20044.59</v>
      </c>
      <c r="AQ297" s="15">
        <f>'[1]Prv-järjestys'!BB196</f>
        <v>14887.29</v>
      </c>
      <c r="AR297" s="15">
        <f>'[1]Prv-järjestys'!BC196</f>
        <v>16184.61</v>
      </c>
      <c r="AS297" s="15">
        <f>'[1]Prv-järjestys'!BD196</f>
        <v>10009.144338767146</v>
      </c>
      <c r="AT297" s="19">
        <f>'[1]Prv-järjestys'!BE196</f>
        <v>90523.144338767146</v>
      </c>
      <c r="AU297" s="22">
        <f>'[1]Prv-järjestys'!BF196</f>
        <v>24.558639267164175</v>
      </c>
      <c r="AV297" s="55">
        <f>'[1]Prv-järjestys'!BG196</f>
        <v>3686</v>
      </c>
      <c r="AW297" s="48" t="str">
        <f>'[1]Prv-järjestys'!A196</f>
        <v>000328</v>
      </c>
      <c r="AX297" s="49"/>
      <c r="AY297" s="47"/>
      <c r="AZ297" s="50" t="s">
        <v>142</v>
      </c>
      <c r="BA297" s="47" t="s">
        <v>143</v>
      </c>
      <c r="BB297" s="50" t="s">
        <v>153</v>
      </c>
      <c r="BC297" s="50" t="s">
        <v>154</v>
      </c>
      <c r="BD297" s="47">
        <v>2</v>
      </c>
      <c r="BE297" s="47">
        <v>1</v>
      </c>
    </row>
    <row r="298" spans="1:57" x14ac:dyDescent="0.25">
      <c r="A298" s="47" t="str">
        <f>'[1]Prv-järjestys'!B154</f>
        <v>Reisjärvi</v>
      </c>
      <c r="B298" s="16">
        <f>'[1]Prv-järjestys'!K154</f>
        <v>1473.42</v>
      </c>
      <c r="C298" s="17">
        <f>'[1]Prv-järjestys'!L154</f>
        <v>236.95</v>
      </c>
      <c r="D298" s="16">
        <f>'[1]Prv-järjestys'!M154</f>
        <v>0</v>
      </c>
      <c r="E298" s="16">
        <f>'[1]Prv-järjestys'!N154</f>
        <v>260</v>
      </c>
      <c r="F298" s="15">
        <f>'[1]Prv-järjestys'!O154</f>
        <v>0</v>
      </c>
      <c r="G298" s="18">
        <f>'[1]Prv-järjestys'!P154</f>
        <v>1100</v>
      </c>
      <c r="H298" s="16">
        <f>'[1]Prv-järjestys'!Q154</f>
        <v>2490</v>
      </c>
      <c r="I298" s="15">
        <f>'[1]Prv-järjestys'!R154</f>
        <v>3646</v>
      </c>
      <c r="J298" s="19">
        <f>'[1]Prv-järjestys'!S154</f>
        <v>9206.369999999999</v>
      </c>
      <c r="K298" s="16">
        <f>'[1]Prv-järjestys'!T154</f>
        <v>3125.9600000000005</v>
      </c>
      <c r="L298" s="17">
        <f>'[1]Prv-järjestys'!U154</f>
        <v>2501.29</v>
      </c>
      <c r="M298" s="16">
        <f>'[1]Prv-järjestys'!V154</f>
        <v>0</v>
      </c>
      <c r="N298" s="17">
        <f>'[1]Prv-järjestys'!W154</f>
        <v>63.85</v>
      </c>
      <c r="O298" s="15">
        <f>'[1]Prv-järjestys'!X154</f>
        <v>154.44999999999999</v>
      </c>
      <c r="P298" s="20">
        <f>'[1]Prv-järjestys'!Y154</f>
        <v>268.2</v>
      </c>
      <c r="Q298" s="16">
        <f>'[1]Prv-järjestys'!Z154</f>
        <v>132.31</v>
      </c>
      <c r="R298" s="15">
        <f>'[1]Prv-järjestys'!AA154</f>
        <v>2668.1222152481519</v>
      </c>
      <c r="S298" s="19">
        <f>'[1]Prv-järjestys'!AB154</f>
        <v>8914.1822152481527</v>
      </c>
      <c r="T298" s="16">
        <f>'[1]Prv-järjestys'!AE154</f>
        <v>2000</v>
      </c>
      <c r="U298" s="17">
        <f>'[1]Prv-järjestys'!AF154</f>
        <v>2000</v>
      </c>
      <c r="V298" s="16">
        <f>'[1]Prv-järjestys'!AG154</f>
        <v>0</v>
      </c>
      <c r="W298" s="17">
        <f>'[1]Prv-järjestys'!AH154</f>
        <v>100</v>
      </c>
      <c r="X298" s="15">
        <f>'[1]Prv-järjestys'!AI154</f>
        <v>0</v>
      </c>
      <c r="Y298" s="21">
        <f>'[1]Prv-järjestys'!AJ154</f>
        <v>1200</v>
      </c>
      <c r="Z298" s="16">
        <f>'[1]Prv-järjestys'!AK154</f>
        <v>0</v>
      </c>
      <c r="AA298" s="15">
        <f>'[1]Prv-järjestys'!AL154</f>
        <v>1000</v>
      </c>
      <c r="AB298" s="19">
        <f>'[1]Prv-järjestys'!AM154</f>
        <v>6300</v>
      </c>
      <c r="AC298" s="16">
        <f>'[1]Prv-järjestys'!AN154</f>
        <v>0</v>
      </c>
      <c r="AD298" s="16">
        <f>'[1]Prv-järjestys'!AO154</f>
        <v>0</v>
      </c>
      <c r="AE298" s="16">
        <f>'[1]Prv-järjestys'!AP154</f>
        <v>0</v>
      </c>
      <c r="AF298" s="17">
        <f>'[1]Prv-järjestys'!AQ154</f>
        <v>0</v>
      </c>
      <c r="AG298" s="15">
        <f>'[1]Prv-järjestys'!AR154</f>
        <v>0</v>
      </c>
      <c r="AH298" s="16">
        <f>'[1]Prv-järjestys'!AS154</f>
        <v>0</v>
      </c>
      <c r="AI298" s="16">
        <f>'[1]Prv-järjestys'!AT154</f>
        <v>0</v>
      </c>
      <c r="AJ298" s="15">
        <f>'[1]Prv-järjestys'!AU154</f>
        <v>0</v>
      </c>
      <c r="AK298" s="19">
        <f>'[1]Prv-järjestys'!AV154</f>
        <v>0</v>
      </c>
      <c r="AL298" s="15">
        <f>'[1]Prv-järjestys'!AW154</f>
        <v>6599.380000000001</v>
      </c>
      <c r="AM298" s="15">
        <f>'[1]Prv-järjestys'!AX154</f>
        <v>4738.24</v>
      </c>
      <c r="AN298" s="15">
        <f>'[1]Prv-järjestys'!AY154</f>
        <v>0</v>
      </c>
      <c r="AO298" s="15">
        <f>'[1]Prv-järjestys'!AZ154</f>
        <v>423.85</v>
      </c>
      <c r="AP298" s="15">
        <f>'[1]Prv-järjestys'!BA154</f>
        <v>154.44999999999999</v>
      </c>
      <c r="AQ298" s="15">
        <f>'[1]Prv-järjestys'!BB154</f>
        <v>2568.1999999999998</v>
      </c>
      <c r="AR298" s="15">
        <f>'[1]Prv-järjestys'!BC154</f>
        <v>2622.31</v>
      </c>
      <c r="AS298" s="15">
        <f>'[1]Prv-järjestys'!BD154</f>
        <v>7314.1222152481514</v>
      </c>
      <c r="AT298" s="19">
        <f>'[1]Prv-järjestys'!BE154</f>
        <v>24420.552215248157</v>
      </c>
      <c r="AU298" s="22">
        <f>'[1]Prv-järjestys'!BF154</f>
        <v>1.5035434192370494</v>
      </c>
      <c r="AV298" s="55">
        <f>'[1]Prv-järjestys'!BG154</f>
        <v>16242</v>
      </c>
      <c r="AW298" s="48" t="str">
        <f>'[1]Prv-järjestys'!A154</f>
        <v>000257</v>
      </c>
      <c r="AX298" s="49"/>
      <c r="AY298" s="47"/>
      <c r="AZ298" s="50" t="s">
        <v>121</v>
      </c>
      <c r="BA298" s="47" t="s">
        <v>122</v>
      </c>
      <c r="BB298" s="50" t="s">
        <v>123</v>
      </c>
      <c r="BC298" s="50" t="s">
        <v>124</v>
      </c>
      <c r="BD298" s="47">
        <v>2</v>
      </c>
      <c r="BE298" s="47">
        <v>1</v>
      </c>
    </row>
    <row r="299" spans="1:57" x14ac:dyDescent="0.25">
      <c r="A299" s="47" t="str">
        <f>'[1]Prv-järjestys'!B351</f>
        <v>Rekola</v>
      </c>
      <c r="B299" s="16">
        <f>'[1]Prv-järjestys'!K351</f>
        <v>8266.2799999999988</v>
      </c>
      <c r="C299" s="17">
        <f>'[1]Prv-järjestys'!L351</f>
        <v>455</v>
      </c>
      <c r="D299" s="16">
        <f>'[1]Prv-järjestys'!M351</f>
        <v>0</v>
      </c>
      <c r="E299" s="16">
        <f>'[1]Prv-järjestys'!N351</f>
        <v>2464</v>
      </c>
      <c r="F299" s="15">
        <f>'[1]Prv-järjestys'!O351</f>
        <v>2091.91</v>
      </c>
      <c r="G299" s="18">
        <f>'[1]Prv-järjestys'!P351</f>
        <v>9908.2000000000007</v>
      </c>
      <c r="H299" s="16">
        <f>'[1]Prv-järjestys'!Q351</f>
        <v>3913</v>
      </c>
      <c r="I299" s="15">
        <f>'[1]Prv-järjestys'!R351</f>
        <v>25518.92</v>
      </c>
      <c r="J299" s="19">
        <f>'[1]Prv-järjestys'!S351</f>
        <v>52617.31</v>
      </c>
      <c r="K299" s="16">
        <f>'[1]Prv-järjestys'!T351</f>
        <v>3234.3599999999997</v>
      </c>
      <c r="L299" s="17">
        <f>'[1]Prv-järjestys'!U351</f>
        <v>236.45</v>
      </c>
      <c r="M299" s="16">
        <f>'[1]Prv-järjestys'!V351</f>
        <v>0</v>
      </c>
      <c r="N299" s="17">
        <f>'[1]Prv-järjestys'!W351</f>
        <v>398.03</v>
      </c>
      <c r="O299" s="15">
        <f>'[1]Prv-järjestys'!X351</f>
        <v>3407.87</v>
      </c>
      <c r="P299" s="20">
        <f>'[1]Prv-järjestys'!Y351</f>
        <v>1772.21</v>
      </c>
      <c r="Q299" s="16">
        <f>'[1]Prv-järjestys'!Z351</f>
        <v>4250.05</v>
      </c>
      <c r="R299" s="15">
        <f>'[1]Prv-järjestys'!AA351</f>
        <v>9298.1467477030656</v>
      </c>
      <c r="S299" s="19">
        <f>'[1]Prv-järjestys'!AB351</f>
        <v>22597.116747703061</v>
      </c>
      <c r="T299" s="16">
        <f>'[1]Prv-järjestys'!AE351</f>
        <v>20356.239999999998</v>
      </c>
      <c r="U299" s="17">
        <f>'[1]Prv-järjestys'!AF351</f>
        <v>1102.07</v>
      </c>
      <c r="V299" s="16">
        <f>'[1]Prv-järjestys'!AG351</f>
        <v>0</v>
      </c>
      <c r="W299" s="17">
        <f>'[1]Prv-järjestys'!AH351</f>
        <v>4640.42</v>
      </c>
      <c r="X299" s="15">
        <f>'[1]Prv-järjestys'!AI351</f>
        <v>7426.9517588995068</v>
      </c>
      <c r="Y299" s="21">
        <f>'[1]Prv-järjestys'!AJ351</f>
        <v>14721</v>
      </c>
      <c r="Z299" s="16">
        <f>'[1]Prv-järjestys'!AK351</f>
        <v>5319.95</v>
      </c>
      <c r="AA299" s="15">
        <f>'[1]Prv-järjestys'!AL351</f>
        <v>10442.029999999999</v>
      </c>
      <c r="AB299" s="19">
        <f>'[1]Prv-järjestys'!AM351</f>
        <v>64008.6617588995</v>
      </c>
      <c r="AC299" s="16">
        <f>'[1]Prv-järjestys'!AN351</f>
        <v>0</v>
      </c>
      <c r="AD299" s="16">
        <f>'[1]Prv-järjestys'!AO351</f>
        <v>0</v>
      </c>
      <c r="AE299" s="16">
        <f>'[1]Prv-järjestys'!AP351</f>
        <v>0</v>
      </c>
      <c r="AF299" s="17">
        <f>'[1]Prv-järjestys'!AQ351</f>
        <v>0</v>
      </c>
      <c r="AG299" s="15">
        <f>'[1]Prv-järjestys'!AR351</f>
        <v>0</v>
      </c>
      <c r="AH299" s="16">
        <f>'[1]Prv-järjestys'!AS351</f>
        <v>0</v>
      </c>
      <c r="AI299" s="16">
        <f>'[1]Prv-järjestys'!AT351</f>
        <v>0</v>
      </c>
      <c r="AJ299" s="15">
        <f>'[1]Prv-järjestys'!AU351</f>
        <v>0</v>
      </c>
      <c r="AK299" s="19">
        <f>'[1]Prv-järjestys'!AV351</f>
        <v>0</v>
      </c>
      <c r="AL299" s="15">
        <f>'[1]Prv-järjestys'!AW351</f>
        <v>31856.879999999997</v>
      </c>
      <c r="AM299" s="15">
        <f>'[1]Prv-järjestys'!AX351</f>
        <v>1793.52</v>
      </c>
      <c r="AN299" s="15">
        <f>'[1]Prv-järjestys'!AY351</f>
        <v>0</v>
      </c>
      <c r="AO299" s="15">
        <f>'[1]Prv-järjestys'!AZ351</f>
        <v>7502.45</v>
      </c>
      <c r="AP299" s="15">
        <f>'[1]Prv-järjestys'!BA351</f>
        <v>12926.731758899507</v>
      </c>
      <c r="AQ299" s="15">
        <f>'[1]Prv-järjestys'!BB351</f>
        <v>26401.41</v>
      </c>
      <c r="AR299" s="15">
        <f>'[1]Prv-järjestys'!BC351</f>
        <v>13483</v>
      </c>
      <c r="AS299" s="15">
        <f>'[1]Prv-järjestys'!BD351</f>
        <v>45259.096747703064</v>
      </c>
      <c r="AT299" s="19">
        <f>'[1]Prv-järjestys'!BE351</f>
        <v>139223.08850660257</v>
      </c>
      <c r="AU299" s="22">
        <f>'[1]Prv-järjestys'!BF351</f>
        <v>24.847954400607275</v>
      </c>
      <c r="AV299" s="55">
        <f>'[1]Prv-järjestys'!BG351</f>
        <v>5603</v>
      </c>
      <c r="AW299" s="48" t="str">
        <f>'[1]Prv-järjestys'!A351</f>
        <v>000583</v>
      </c>
      <c r="AX299" s="49" t="s">
        <v>69</v>
      </c>
      <c r="AY299" s="47" t="s">
        <v>259</v>
      </c>
      <c r="AZ299" s="50" t="s">
        <v>55</v>
      </c>
      <c r="BA299" s="47" t="s">
        <v>56</v>
      </c>
      <c r="BB299" s="50" t="s">
        <v>70</v>
      </c>
      <c r="BC299" s="50" t="s">
        <v>71</v>
      </c>
      <c r="BD299" s="47">
        <v>1</v>
      </c>
      <c r="BE299" s="47">
        <v>2</v>
      </c>
    </row>
    <row r="300" spans="1:57" x14ac:dyDescent="0.25">
      <c r="A300" s="47" t="str">
        <f>'[1]Prv-järjestys'!B327</f>
        <v>Replot</v>
      </c>
      <c r="B300" s="16">
        <f>'[1]Prv-järjestys'!K327</f>
        <v>3007.76</v>
      </c>
      <c r="C300" s="17">
        <f>'[1]Prv-järjestys'!L327</f>
        <v>0</v>
      </c>
      <c r="D300" s="16">
        <f>'[1]Prv-järjestys'!M327</f>
        <v>2625</v>
      </c>
      <c r="E300" s="16">
        <f>'[1]Prv-järjestys'!N327</f>
        <v>0</v>
      </c>
      <c r="F300" s="15">
        <f>'[1]Prv-järjestys'!O327</f>
        <v>0</v>
      </c>
      <c r="G300" s="18">
        <f>'[1]Prv-järjestys'!P327</f>
        <v>0</v>
      </c>
      <c r="H300" s="16">
        <f>'[1]Prv-järjestys'!Q327</f>
        <v>0</v>
      </c>
      <c r="I300" s="15">
        <f>'[1]Prv-järjestys'!R327</f>
        <v>1566</v>
      </c>
      <c r="J300" s="19">
        <f>'[1]Prv-järjestys'!S327</f>
        <v>7198.76</v>
      </c>
      <c r="K300" s="16">
        <f>'[1]Prv-järjestys'!T327</f>
        <v>3014.5600000000004</v>
      </c>
      <c r="L300" s="17">
        <f>'[1]Prv-järjestys'!U327</f>
        <v>0</v>
      </c>
      <c r="M300" s="16">
        <f>'[1]Prv-järjestys'!V327</f>
        <v>900.03</v>
      </c>
      <c r="N300" s="17">
        <f>'[1]Prv-järjestys'!W327</f>
        <v>101</v>
      </c>
      <c r="O300" s="15">
        <f>'[1]Prv-järjestys'!X327</f>
        <v>0</v>
      </c>
      <c r="P300" s="20">
        <f>'[1]Prv-järjestys'!Y327</f>
        <v>0</v>
      </c>
      <c r="Q300" s="16">
        <f>'[1]Prv-järjestys'!Z327</f>
        <v>0</v>
      </c>
      <c r="R300" s="15">
        <f>'[1]Prv-järjestys'!AA327</f>
        <v>1317.0194349642991</v>
      </c>
      <c r="S300" s="19">
        <f>'[1]Prv-järjestys'!AB327</f>
        <v>5332.609434964299</v>
      </c>
      <c r="T300" s="16">
        <f>'[1]Prv-järjestys'!AE327</f>
        <v>4640</v>
      </c>
      <c r="U300" s="17">
        <f>'[1]Prv-järjestys'!AF327</f>
        <v>0</v>
      </c>
      <c r="V300" s="16">
        <f>'[1]Prv-järjestys'!AG327</f>
        <v>5297.39</v>
      </c>
      <c r="W300" s="17">
        <f>'[1]Prv-järjestys'!AH327</f>
        <v>0</v>
      </c>
      <c r="X300" s="15">
        <f>'[1]Prv-järjestys'!AI327</f>
        <v>0</v>
      </c>
      <c r="Y300" s="21">
        <f>'[1]Prv-järjestys'!AJ327</f>
        <v>0</v>
      </c>
      <c r="Z300" s="16">
        <f>'[1]Prv-järjestys'!AK327</f>
        <v>0</v>
      </c>
      <c r="AA300" s="15">
        <f>'[1]Prv-järjestys'!AL327</f>
        <v>1247</v>
      </c>
      <c r="AB300" s="19">
        <f>'[1]Prv-järjestys'!AM327</f>
        <v>11184.39</v>
      </c>
      <c r="AC300" s="16">
        <f>'[1]Prv-järjestys'!AN327</f>
        <v>0</v>
      </c>
      <c r="AD300" s="16">
        <f>'[1]Prv-järjestys'!AO327</f>
        <v>0</v>
      </c>
      <c r="AE300" s="16">
        <f>'[1]Prv-järjestys'!AP327</f>
        <v>0</v>
      </c>
      <c r="AF300" s="17">
        <f>'[1]Prv-järjestys'!AQ327</f>
        <v>0</v>
      </c>
      <c r="AG300" s="15">
        <f>'[1]Prv-järjestys'!AR327</f>
        <v>0</v>
      </c>
      <c r="AH300" s="16">
        <f>'[1]Prv-järjestys'!AS327</f>
        <v>0</v>
      </c>
      <c r="AI300" s="16">
        <f>'[1]Prv-järjestys'!AT327</f>
        <v>0</v>
      </c>
      <c r="AJ300" s="15">
        <f>'[1]Prv-järjestys'!AU327</f>
        <v>0</v>
      </c>
      <c r="AK300" s="19">
        <f>'[1]Prv-järjestys'!AV327</f>
        <v>0</v>
      </c>
      <c r="AL300" s="15">
        <f>'[1]Prv-järjestys'!AW327</f>
        <v>10662.32</v>
      </c>
      <c r="AM300" s="15">
        <f>'[1]Prv-järjestys'!AX327</f>
        <v>0</v>
      </c>
      <c r="AN300" s="15">
        <f>'[1]Prv-järjestys'!AY327</f>
        <v>8822.42</v>
      </c>
      <c r="AO300" s="15">
        <f>'[1]Prv-järjestys'!AZ327</f>
        <v>101</v>
      </c>
      <c r="AP300" s="15">
        <f>'[1]Prv-järjestys'!BA327</f>
        <v>0</v>
      </c>
      <c r="AQ300" s="15">
        <f>'[1]Prv-järjestys'!BB327</f>
        <v>0</v>
      </c>
      <c r="AR300" s="15">
        <f>'[1]Prv-järjestys'!BC327</f>
        <v>0</v>
      </c>
      <c r="AS300" s="15">
        <f>'[1]Prv-järjestys'!BD327</f>
        <v>4130.0194349642989</v>
      </c>
      <c r="AT300" s="19">
        <f>'[1]Prv-järjestys'!BE327</f>
        <v>23715.759434964297</v>
      </c>
      <c r="AU300" s="22">
        <f>'[1]Prv-järjestys'!BF327</f>
        <v>12.332688213709982</v>
      </c>
      <c r="AV300" s="55">
        <f>'[1]Prv-järjestys'!BG327</f>
        <v>1923</v>
      </c>
      <c r="AW300" s="48" t="str">
        <f>'[1]Prv-järjestys'!A327</f>
        <v>000544</v>
      </c>
      <c r="AX300" s="49" t="s">
        <v>216</v>
      </c>
      <c r="AY300" s="47" t="s">
        <v>217</v>
      </c>
      <c r="AZ300" s="50" t="s">
        <v>202</v>
      </c>
      <c r="BA300" s="47" t="s">
        <v>203</v>
      </c>
      <c r="BB300" s="50" t="s">
        <v>204</v>
      </c>
      <c r="BC300" s="50" t="s">
        <v>205</v>
      </c>
      <c r="BD300" s="47">
        <v>2</v>
      </c>
      <c r="BE300" s="47">
        <v>2</v>
      </c>
    </row>
    <row r="301" spans="1:57" x14ac:dyDescent="0.25">
      <c r="A301" s="47" t="str">
        <f>'[1]Prv-järjestys'!B105</f>
        <v>Riihimäki</v>
      </c>
      <c r="B301" s="16">
        <f>'[1]Prv-järjestys'!K105</f>
        <v>13515.710000000001</v>
      </c>
      <c r="C301" s="17">
        <f>'[1]Prv-järjestys'!L105</f>
        <v>1170.4000000000001</v>
      </c>
      <c r="D301" s="16">
        <f>'[1]Prv-järjestys'!M105</f>
        <v>0</v>
      </c>
      <c r="E301" s="16">
        <f>'[1]Prv-järjestys'!N105</f>
        <v>2811</v>
      </c>
      <c r="F301" s="15">
        <f>'[1]Prv-järjestys'!O105</f>
        <v>20829.060000000001</v>
      </c>
      <c r="G301" s="18">
        <f>'[1]Prv-järjestys'!P105</f>
        <v>805</v>
      </c>
      <c r="H301" s="16">
        <f>'[1]Prv-järjestys'!Q105</f>
        <v>10267.17</v>
      </c>
      <c r="I301" s="15">
        <f>'[1]Prv-järjestys'!R105</f>
        <v>23629</v>
      </c>
      <c r="J301" s="19">
        <f>'[1]Prv-järjestys'!S105</f>
        <v>73027.34</v>
      </c>
      <c r="K301" s="16">
        <f>'[1]Prv-järjestys'!T105</f>
        <v>20538.53</v>
      </c>
      <c r="L301" s="17">
        <f>'[1]Prv-järjestys'!U105</f>
        <v>6753.56</v>
      </c>
      <c r="M301" s="16">
        <f>'[1]Prv-järjestys'!V105</f>
        <v>0</v>
      </c>
      <c r="N301" s="17">
        <f>'[1]Prv-järjestys'!W105</f>
        <v>1515.42</v>
      </c>
      <c r="O301" s="15">
        <f>'[1]Prv-järjestys'!X105</f>
        <v>4544.92</v>
      </c>
      <c r="P301" s="20">
        <f>'[1]Prv-järjestys'!Y105</f>
        <v>771.82</v>
      </c>
      <c r="Q301" s="16">
        <f>'[1]Prv-järjestys'!Z105</f>
        <v>4505.5</v>
      </c>
      <c r="R301" s="15">
        <f>'[1]Prv-järjestys'!AA105</f>
        <v>14386.136735338638</v>
      </c>
      <c r="S301" s="19">
        <f>'[1]Prv-järjestys'!AB105</f>
        <v>53015.886735338638</v>
      </c>
      <c r="T301" s="16">
        <f>'[1]Prv-järjestys'!AE105</f>
        <v>26300.010000000002</v>
      </c>
      <c r="U301" s="17">
        <f>'[1]Prv-järjestys'!AF105</f>
        <v>15300</v>
      </c>
      <c r="V301" s="16">
        <f>'[1]Prv-järjestys'!AG105</f>
        <v>0</v>
      </c>
      <c r="W301" s="17">
        <f>'[1]Prv-järjestys'!AH105</f>
        <v>3600</v>
      </c>
      <c r="X301" s="15">
        <f>'[1]Prv-järjestys'!AI105</f>
        <v>17500</v>
      </c>
      <c r="Y301" s="21">
        <f>'[1]Prv-järjestys'!AJ105</f>
        <v>2200</v>
      </c>
      <c r="Z301" s="16">
        <f>'[1]Prv-järjestys'!AK105</f>
        <v>8000</v>
      </c>
      <c r="AA301" s="15">
        <f>'[1]Prv-järjestys'!AL105</f>
        <v>4000</v>
      </c>
      <c r="AB301" s="19">
        <f>'[1]Prv-järjestys'!AM105</f>
        <v>76900.010000000009</v>
      </c>
      <c r="AC301" s="16">
        <f>'[1]Prv-järjestys'!AN105</f>
        <v>0</v>
      </c>
      <c r="AD301" s="16">
        <f>'[1]Prv-järjestys'!AO105</f>
        <v>0</v>
      </c>
      <c r="AE301" s="16">
        <f>'[1]Prv-järjestys'!AP105</f>
        <v>0</v>
      </c>
      <c r="AF301" s="17">
        <f>'[1]Prv-järjestys'!AQ105</f>
        <v>0</v>
      </c>
      <c r="AG301" s="15">
        <f>'[1]Prv-järjestys'!AR105</f>
        <v>0</v>
      </c>
      <c r="AH301" s="16">
        <f>'[1]Prv-järjestys'!AS105</f>
        <v>0</v>
      </c>
      <c r="AI301" s="16">
        <f>'[1]Prv-järjestys'!AT105</f>
        <v>0</v>
      </c>
      <c r="AJ301" s="15">
        <f>'[1]Prv-järjestys'!AU105</f>
        <v>0</v>
      </c>
      <c r="AK301" s="19">
        <f>'[1]Prv-järjestys'!AV105</f>
        <v>0</v>
      </c>
      <c r="AL301" s="15">
        <f>'[1]Prv-järjestys'!AW105</f>
        <v>60354.25</v>
      </c>
      <c r="AM301" s="15">
        <f>'[1]Prv-järjestys'!AX105</f>
        <v>23223.96</v>
      </c>
      <c r="AN301" s="15">
        <f>'[1]Prv-järjestys'!AY105</f>
        <v>0</v>
      </c>
      <c r="AO301" s="15">
        <f>'[1]Prv-järjestys'!AZ105</f>
        <v>7926.42</v>
      </c>
      <c r="AP301" s="15">
        <f>'[1]Prv-järjestys'!BA105</f>
        <v>42873.98</v>
      </c>
      <c r="AQ301" s="15">
        <f>'[1]Prv-järjestys'!BB105</f>
        <v>3776.82</v>
      </c>
      <c r="AR301" s="15">
        <f>'[1]Prv-järjestys'!BC105</f>
        <v>22772.67</v>
      </c>
      <c r="AS301" s="15">
        <f>'[1]Prv-järjestys'!BD105</f>
        <v>42015.136735338638</v>
      </c>
      <c r="AT301" s="19">
        <f>'[1]Prv-järjestys'!BE105</f>
        <v>202943.23673533861</v>
      </c>
      <c r="AU301" s="22">
        <f>'[1]Prv-järjestys'!BF105</f>
        <v>138.7171816372786</v>
      </c>
      <c r="AV301" s="55">
        <f>'[1]Prv-järjestys'!BG105</f>
        <v>1463</v>
      </c>
      <c r="AW301" s="48" t="str">
        <f>'[1]Prv-järjestys'!A105</f>
        <v>000176</v>
      </c>
      <c r="AX301" s="49"/>
      <c r="AY301" s="47"/>
      <c r="AZ301" s="50" t="s">
        <v>80</v>
      </c>
      <c r="BA301" s="47" t="s">
        <v>81</v>
      </c>
      <c r="BB301" s="50" t="s">
        <v>111</v>
      </c>
      <c r="BC301" s="50" t="s">
        <v>112</v>
      </c>
      <c r="BD301" s="47">
        <v>1</v>
      </c>
      <c r="BE301" s="47">
        <v>1</v>
      </c>
    </row>
    <row r="302" spans="1:57" x14ac:dyDescent="0.25">
      <c r="A302" s="47" t="str">
        <f>'[1]Prv-järjestys'!B238</f>
        <v>Ristijärvi</v>
      </c>
      <c r="B302" s="16">
        <f>'[1]Prv-järjestys'!K238</f>
        <v>2273.4500000000003</v>
      </c>
      <c r="C302" s="17">
        <f>'[1]Prv-järjestys'!L238</f>
        <v>770</v>
      </c>
      <c r="D302" s="16">
        <f>'[1]Prv-järjestys'!M238</f>
        <v>0</v>
      </c>
      <c r="E302" s="16">
        <f>'[1]Prv-järjestys'!N238</f>
        <v>498</v>
      </c>
      <c r="F302" s="15">
        <f>'[1]Prv-järjestys'!O238</f>
        <v>300</v>
      </c>
      <c r="G302" s="18">
        <f>'[1]Prv-järjestys'!P238</f>
        <v>30</v>
      </c>
      <c r="H302" s="16">
        <f>'[1]Prv-järjestys'!Q238</f>
        <v>540</v>
      </c>
      <c r="I302" s="15">
        <f>'[1]Prv-järjestys'!R238</f>
        <v>2165</v>
      </c>
      <c r="J302" s="19">
        <f>'[1]Prv-järjestys'!S238</f>
        <v>6576.4500000000007</v>
      </c>
      <c r="K302" s="16">
        <f>'[1]Prv-järjestys'!T238</f>
        <v>5154.8899999999994</v>
      </c>
      <c r="L302" s="17">
        <f>'[1]Prv-järjestys'!U238</f>
        <v>1697.22</v>
      </c>
      <c r="M302" s="16">
        <f>'[1]Prv-järjestys'!V238</f>
        <v>0</v>
      </c>
      <c r="N302" s="17">
        <f>'[1]Prv-järjestys'!W238</f>
        <v>1534.83</v>
      </c>
      <c r="O302" s="15">
        <f>'[1]Prv-järjestys'!X238</f>
        <v>419.35</v>
      </c>
      <c r="P302" s="20">
        <f>'[1]Prv-järjestys'!Y238</f>
        <v>381.2</v>
      </c>
      <c r="Q302" s="16">
        <f>'[1]Prv-järjestys'!Z238</f>
        <v>419.05</v>
      </c>
      <c r="R302" s="15">
        <f>'[1]Prv-järjestys'!AA238</f>
        <v>3340.7279985855648</v>
      </c>
      <c r="S302" s="19">
        <f>'[1]Prv-järjestys'!AB238</f>
        <v>12947.267998585565</v>
      </c>
      <c r="T302" s="16">
        <f>'[1]Prv-järjestys'!AE238</f>
        <v>2000</v>
      </c>
      <c r="U302" s="17">
        <f>'[1]Prv-järjestys'!AF238</f>
        <v>2000</v>
      </c>
      <c r="V302" s="16">
        <f>'[1]Prv-järjestys'!AG238</f>
        <v>0</v>
      </c>
      <c r="W302" s="17">
        <f>'[1]Prv-järjestys'!AH238</f>
        <v>2000</v>
      </c>
      <c r="X302" s="15">
        <f>'[1]Prv-järjestys'!AI238</f>
        <v>0</v>
      </c>
      <c r="Y302" s="21">
        <f>'[1]Prv-järjestys'!AJ238</f>
        <v>500</v>
      </c>
      <c r="Z302" s="16">
        <f>'[1]Prv-järjestys'!AK238</f>
        <v>1000</v>
      </c>
      <c r="AA302" s="15">
        <f>'[1]Prv-järjestys'!AL238</f>
        <v>0</v>
      </c>
      <c r="AB302" s="19">
        <f>'[1]Prv-järjestys'!AM238</f>
        <v>7500</v>
      </c>
      <c r="AC302" s="16">
        <f>'[1]Prv-järjestys'!AN238</f>
        <v>0</v>
      </c>
      <c r="AD302" s="16">
        <f>'[1]Prv-järjestys'!AO238</f>
        <v>0</v>
      </c>
      <c r="AE302" s="16">
        <f>'[1]Prv-järjestys'!AP238</f>
        <v>0</v>
      </c>
      <c r="AF302" s="17">
        <f>'[1]Prv-järjestys'!AQ238</f>
        <v>0</v>
      </c>
      <c r="AG302" s="15">
        <f>'[1]Prv-järjestys'!AR238</f>
        <v>0</v>
      </c>
      <c r="AH302" s="16">
        <f>'[1]Prv-järjestys'!AS238</f>
        <v>0</v>
      </c>
      <c r="AI302" s="16">
        <f>'[1]Prv-järjestys'!AT238</f>
        <v>0</v>
      </c>
      <c r="AJ302" s="15">
        <f>'[1]Prv-järjestys'!AU238</f>
        <v>0</v>
      </c>
      <c r="AK302" s="19">
        <f>'[1]Prv-järjestys'!AV238</f>
        <v>0</v>
      </c>
      <c r="AL302" s="15">
        <f>'[1]Prv-järjestys'!AW238</f>
        <v>9428.34</v>
      </c>
      <c r="AM302" s="15">
        <f>'[1]Prv-järjestys'!AX238</f>
        <v>4467.22</v>
      </c>
      <c r="AN302" s="15">
        <f>'[1]Prv-järjestys'!AY238</f>
        <v>0</v>
      </c>
      <c r="AO302" s="15">
        <f>'[1]Prv-järjestys'!AZ238</f>
        <v>4032.83</v>
      </c>
      <c r="AP302" s="15">
        <f>'[1]Prv-järjestys'!BA238</f>
        <v>719.35</v>
      </c>
      <c r="AQ302" s="15">
        <f>'[1]Prv-järjestys'!BB238</f>
        <v>911.2</v>
      </c>
      <c r="AR302" s="15">
        <f>'[1]Prv-järjestys'!BC238</f>
        <v>1959.05</v>
      </c>
      <c r="AS302" s="15">
        <f>'[1]Prv-järjestys'!BD238</f>
        <v>5505.7279985855648</v>
      </c>
      <c r="AT302" s="19">
        <f>'[1]Prv-järjestys'!BE238</f>
        <v>27023.717998585562</v>
      </c>
      <c r="AU302" s="22">
        <f>'[1]Prv-järjestys'!BF238</f>
        <v>15.139337814333649</v>
      </c>
      <c r="AV302" s="55">
        <f>'[1]Prv-järjestys'!BG238</f>
        <v>1785</v>
      </c>
      <c r="AW302" s="48" t="str">
        <f>'[1]Prv-järjestys'!A238</f>
        <v>000396</v>
      </c>
      <c r="AX302" s="49"/>
      <c r="AY302" s="47"/>
      <c r="AZ302" s="50" t="s">
        <v>165</v>
      </c>
      <c r="BA302" s="47" t="s">
        <v>166</v>
      </c>
      <c r="BB302" s="50" t="s">
        <v>171</v>
      </c>
      <c r="BC302" s="50" t="s">
        <v>172</v>
      </c>
      <c r="BD302" s="47">
        <v>2</v>
      </c>
      <c r="BE302" s="47">
        <v>1</v>
      </c>
    </row>
    <row r="303" spans="1:57" x14ac:dyDescent="0.25">
      <c r="A303" s="47" t="str">
        <f>'[1]Prv-järjestys'!B376</f>
        <v>Roihuvuori</v>
      </c>
      <c r="B303" s="16">
        <f>'[1]Prv-järjestys'!K376</f>
        <v>9234.76</v>
      </c>
      <c r="C303" s="17">
        <f>'[1]Prv-järjestys'!L376</f>
        <v>20</v>
      </c>
      <c r="D303" s="16">
        <f>'[1]Prv-järjestys'!M376</f>
        <v>0</v>
      </c>
      <c r="E303" s="16">
        <f>'[1]Prv-järjestys'!N376</f>
        <v>1861.84</v>
      </c>
      <c r="F303" s="15">
        <f>'[1]Prv-järjestys'!O376</f>
        <v>8208.15</v>
      </c>
      <c r="G303" s="18">
        <f>'[1]Prv-järjestys'!P376</f>
        <v>4896.2</v>
      </c>
      <c r="H303" s="16">
        <f>'[1]Prv-järjestys'!Q376</f>
        <v>19166.2</v>
      </c>
      <c r="I303" s="15">
        <f>'[1]Prv-järjestys'!R376</f>
        <v>48833.97</v>
      </c>
      <c r="J303" s="19">
        <f>'[1]Prv-järjestys'!S376</f>
        <v>92221.119999999995</v>
      </c>
      <c r="K303" s="16">
        <f>'[1]Prv-järjestys'!T376</f>
        <v>23993.97</v>
      </c>
      <c r="L303" s="17">
        <f>'[1]Prv-järjestys'!U376</f>
        <v>155.80000000000001</v>
      </c>
      <c r="M303" s="16">
        <f>'[1]Prv-järjestys'!V376</f>
        <v>0</v>
      </c>
      <c r="N303" s="17">
        <f>'[1]Prv-järjestys'!W376</f>
        <v>5956.94</v>
      </c>
      <c r="O303" s="15">
        <f>'[1]Prv-järjestys'!X376</f>
        <v>0</v>
      </c>
      <c r="P303" s="20">
        <f>'[1]Prv-järjestys'!Y376</f>
        <v>401.11</v>
      </c>
      <c r="Q303" s="16">
        <f>'[1]Prv-järjestys'!Z376</f>
        <v>1499.55</v>
      </c>
      <c r="R303" s="15">
        <f>'[1]Prv-järjestys'!AA376</f>
        <v>22827.032022562376</v>
      </c>
      <c r="S303" s="19">
        <f>'[1]Prv-järjestys'!AB376</f>
        <v>54834.402022562375</v>
      </c>
      <c r="T303" s="16">
        <f>'[1]Prv-järjestys'!AE376</f>
        <v>93596.909999999989</v>
      </c>
      <c r="U303" s="17">
        <f>'[1]Prv-järjestys'!AF376</f>
        <v>0</v>
      </c>
      <c r="V303" s="16">
        <f>'[1]Prv-järjestys'!AG376</f>
        <v>0</v>
      </c>
      <c r="W303" s="17">
        <f>'[1]Prv-järjestys'!AH376</f>
        <v>7572.4</v>
      </c>
      <c r="X303" s="15">
        <f>'[1]Prv-järjestys'!AI376</f>
        <v>0</v>
      </c>
      <c r="Y303" s="21">
        <f>'[1]Prv-järjestys'!AJ376</f>
        <v>0</v>
      </c>
      <c r="Z303" s="16">
        <f>'[1]Prv-järjestys'!AK376</f>
        <v>0</v>
      </c>
      <c r="AA303" s="15">
        <f>'[1]Prv-järjestys'!AL376</f>
        <v>28678.340000000004</v>
      </c>
      <c r="AB303" s="19">
        <f>'[1]Prv-järjestys'!AM376</f>
        <v>129847.65</v>
      </c>
      <c r="AC303" s="16">
        <f>'[1]Prv-järjestys'!AN376</f>
        <v>0</v>
      </c>
      <c r="AD303" s="16">
        <f>'[1]Prv-järjestys'!AO376</f>
        <v>0</v>
      </c>
      <c r="AE303" s="16">
        <f>'[1]Prv-järjestys'!AP376</f>
        <v>0</v>
      </c>
      <c r="AF303" s="17">
        <f>'[1]Prv-järjestys'!AQ376</f>
        <v>0</v>
      </c>
      <c r="AG303" s="15">
        <f>'[1]Prv-järjestys'!AR376</f>
        <v>0</v>
      </c>
      <c r="AH303" s="16">
        <f>'[1]Prv-järjestys'!AS376</f>
        <v>0</v>
      </c>
      <c r="AI303" s="16">
        <f>'[1]Prv-järjestys'!AT376</f>
        <v>0</v>
      </c>
      <c r="AJ303" s="15">
        <f>'[1]Prv-järjestys'!AU376</f>
        <v>0</v>
      </c>
      <c r="AK303" s="19">
        <f>'[1]Prv-järjestys'!AV376</f>
        <v>0</v>
      </c>
      <c r="AL303" s="15">
        <f>'[1]Prv-järjestys'!AW376</f>
        <v>126825.63999999998</v>
      </c>
      <c r="AM303" s="15">
        <f>'[1]Prv-järjestys'!AX376</f>
        <v>175.8</v>
      </c>
      <c r="AN303" s="15">
        <f>'[1]Prv-järjestys'!AY376</f>
        <v>0</v>
      </c>
      <c r="AO303" s="15">
        <f>'[1]Prv-järjestys'!AZ376</f>
        <v>15391.18</v>
      </c>
      <c r="AP303" s="15">
        <f>'[1]Prv-järjestys'!BA376</f>
        <v>8208.15</v>
      </c>
      <c r="AQ303" s="15">
        <f>'[1]Prv-järjestys'!BB376</f>
        <v>5297.3099999999995</v>
      </c>
      <c r="AR303" s="15">
        <f>'[1]Prv-järjestys'!BC376</f>
        <v>20665.75</v>
      </c>
      <c r="AS303" s="15">
        <f>'[1]Prv-järjestys'!BD376</f>
        <v>100339.34202256237</v>
      </c>
      <c r="AT303" s="19">
        <f>'[1]Prv-järjestys'!BE376</f>
        <v>276903.17202256236</v>
      </c>
      <c r="AU303" s="22">
        <f>'[1]Prv-järjestys'!BF376</f>
        <v>147.91836112316366</v>
      </c>
      <c r="AV303" s="55">
        <f>'[1]Prv-järjestys'!BG376</f>
        <v>1872</v>
      </c>
      <c r="AW303" s="48" t="str">
        <f>'[1]Prv-järjestys'!A376</f>
        <v>000629</v>
      </c>
      <c r="AX303" s="49" t="s">
        <v>232</v>
      </c>
      <c r="AY303" s="47" t="s">
        <v>258</v>
      </c>
      <c r="AZ303" s="50" t="s">
        <v>55</v>
      </c>
      <c r="BA303" s="47" t="s">
        <v>56</v>
      </c>
      <c r="BB303" s="50" t="s">
        <v>233</v>
      </c>
      <c r="BC303" s="50" t="s">
        <v>234</v>
      </c>
      <c r="BD303" s="47">
        <v>1</v>
      </c>
      <c r="BE303" s="47">
        <v>2</v>
      </c>
    </row>
    <row r="304" spans="1:57" x14ac:dyDescent="0.25">
      <c r="A304" s="47" t="str">
        <f>'[1]Prv-järjestys'!B155</f>
        <v>Rovaniemi</v>
      </c>
      <c r="B304" s="16">
        <f>'[1]Prv-järjestys'!K155</f>
        <v>70656.500000000058</v>
      </c>
      <c r="C304" s="17">
        <f>'[1]Prv-järjestys'!L155</f>
        <v>1524.55</v>
      </c>
      <c r="D304" s="16">
        <f>'[1]Prv-järjestys'!M155</f>
        <v>0</v>
      </c>
      <c r="E304" s="16">
        <f>'[1]Prv-järjestys'!N155</f>
        <v>2936.65</v>
      </c>
      <c r="F304" s="15">
        <f>'[1]Prv-järjestys'!O155</f>
        <v>10283.5</v>
      </c>
      <c r="G304" s="18">
        <f>'[1]Prv-järjestys'!P155</f>
        <v>3883.5</v>
      </c>
      <c r="H304" s="16">
        <f>'[1]Prv-järjestys'!Q155</f>
        <v>15498</v>
      </c>
      <c r="I304" s="15">
        <f>'[1]Prv-järjestys'!R155</f>
        <v>50174.92</v>
      </c>
      <c r="J304" s="19">
        <f>'[1]Prv-järjestys'!S155</f>
        <v>154957.62000000005</v>
      </c>
      <c r="K304" s="16">
        <f>'[1]Prv-järjestys'!T155</f>
        <v>24401.060000000005</v>
      </c>
      <c r="L304" s="17">
        <f>'[1]Prv-järjestys'!U155</f>
        <v>647.08000000000004</v>
      </c>
      <c r="M304" s="16">
        <f>'[1]Prv-järjestys'!V155</f>
        <v>0</v>
      </c>
      <c r="N304" s="17">
        <f>'[1]Prv-järjestys'!W155</f>
        <v>2479.7199999999998</v>
      </c>
      <c r="O304" s="15">
        <f>'[1]Prv-järjestys'!X155</f>
        <v>5580.72</v>
      </c>
      <c r="P304" s="20">
        <f>'[1]Prv-järjestys'!Y155</f>
        <v>1030.51</v>
      </c>
      <c r="Q304" s="16">
        <f>'[1]Prv-järjestys'!Z155</f>
        <v>1409.9</v>
      </c>
      <c r="R304" s="15">
        <f>'[1]Prv-järjestys'!AA155</f>
        <v>12389.188734756459</v>
      </c>
      <c r="S304" s="19">
        <f>'[1]Prv-järjestys'!AB155</f>
        <v>47938.178734756468</v>
      </c>
      <c r="T304" s="16">
        <f>'[1]Prv-järjestys'!AE155</f>
        <v>88999.99</v>
      </c>
      <c r="U304" s="17">
        <f>'[1]Prv-järjestys'!AF155</f>
        <v>1500</v>
      </c>
      <c r="V304" s="16">
        <f>'[1]Prv-järjestys'!AG155</f>
        <v>0</v>
      </c>
      <c r="W304" s="17">
        <f>'[1]Prv-järjestys'!AH155</f>
        <v>10000</v>
      </c>
      <c r="X304" s="15">
        <f>'[1]Prv-järjestys'!AI155</f>
        <v>20000</v>
      </c>
      <c r="Y304" s="21">
        <f>'[1]Prv-järjestys'!AJ155</f>
        <v>6000</v>
      </c>
      <c r="Z304" s="16">
        <f>'[1]Prv-järjestys'!AK155</f>
        <v>12000</v>
      </c>
      <c r="AA304" s="15">
        <f>'[1]Prv-järjestys'!AL155</f>
        <v>17000</v>
      </c>
      <c r="AB304" s="19">
        <f>'[1]Prv-järjestys'!AM155</f>
        <v>155499.99</v>
      </c>
      <c r="AC304" s="16">
        <f>'[1]Prv-järjestys'!AN155</f>
        <v>0</v>
      </c>
      <c r="AD304" s="16">
        <f>'[1]Prv-järjestys'!AO155</f>
        <v>0</v>
      </c>
      <c r="AE304" s="16">
        <f>'[1]Prv-järjestys'!AP155</f>
        <v>0</v>
      </c>
      <c r="AF304" s="17">
        <f>'[1]Prv-järjestys'!AQ155</f>
        <v>0</v>
      </c>
      <c r="AG304" s="15">
        <f>'[1]Prv-järjestys'!AR155</f>
        <v>0</v>
      </c>
      <c r="AH304" s="16">
        <f>'[1]Prv-järjestys'!AS155</f>
        <v>0</v>
      </c>
      <c r="AI304" s="16">
        <f>'[1]Prv-järjestys'!AT155</f>
        <v>0</v>
      </c>
      <c r="AJ304" s="15">
        <f>'[1]Prv-järjestys'!AU155</f>
        <v>0</v>
      </c>
      <c r="AK304" s="19">
        <f>'[1]Prv-järjestys'!AV155</f>
        <v>0</v>
      </c>
      <c r="AL304" s="15">
        <f>'[1]Prv-järjestys'!AW155</f>
        <v>184057.55000000005</v>
      </c>
      <c r="AM304" s="15">
        <f>'[1]Prv-järjestys'!AX155</f>
        <v>3671.63</v>
      </c>
      <c r="AN304" s="15">
        <f>'[1]Prv-järjestys'!AY155</f>
        <v>0</v>
      </c>
      <c r="AO304" s="15">
        <f>'[1]Prv-järjestys'!AZ155</f>
        <v>15416.369999999999</v>
      </c>
      <c r="AP304" s="15">
        <f>'[1]Prv-järjestys'!BA155</f>
        <v>35864.22</v>
      </c>
      <c r="AQ304" s="15">
        <f>'[1]Prv-järjestys'!BB155</f>
        <v>10914.01</v>
      </c>
      <c r="AR304" s="15">
        <f>'[1]Prv-järjestys'!BC155</f>
        <v>28907.9</v>
      </c>
      <c r="AS304" s="15">
        <f>'[1]Prv-järjestys'!BD155</f>
        <v>79564.108734756461</v>
      </c>
      <c r="AT304" s="19">
        <f>'[1]Prv-järjestys'!BE155</f>
        <v>358395.78873475653</v>
      </c>
      <c r="AU304" s="22">
        <f>'[1]Prv-järjestys'!BF155</f>
        <v>15.321297398031657</v>
      </c>
      <c r="AV304" s="55">
        <f>'[1]Prv-järjestys'!BG155</f>
        <v>23392</v>
      </c>
      <c r="AW304" s="48" t="str">
        <f>'[1]Prv-järjestys'!A155</f>
        <v>000259</v>
      </c>
      <c r="AX304" s="49"/>
      <c r="AY304" s="47"/>
      <c r="AZ304" s="50" t="s">
        <v>121</v>
      </c>
      <c r="BA304" s="47" t="s">
        <v>122</v>
      </c>
      <c r="BB304" s="50" t="s">
        <v>136</v>
      </c>
      <c r="BC304" s="50" t="s">
        <v>137</v>
      </c>
      <c r="BD304" s="47">
        <v>1</v>
      </c>
      <c r="BE304" s="47">
        <v>1</v>
      </c>
    </row>
    <row r="305" spans="1:57" x14ac:dyDescent="0.25">
      <c r="A305" s="47" t="str">
        <f>'[1]Prv-järjestys'!B197</f>
        <v>Ruokolahti</v>
      </c>
      <c r="B305" s="16">
        <f>'[1]Prv-järjestys'!K197</f>
        <v>2738.8099999999995</v>
      </c>
      <c r="C305" s="17">
        <f>'[1]Prv-järjestys'!L197</f>
        <v>240</v>
      </c>
      <c r="D305" s="16">
        <f>'[1]Prv-järjestys'!M197</f>
        <v>0</v>
      </c>
      <c r="E305" s="16">
        <f>'[1]Prv-järjestys'!N197</f>
        <v>659</v>
      </c>
      <c r="F305" s="15">
        <f>'[1]Prv-järjestys'!O197</f>
        <v>9850.06</v>
      </c>
      <c r="G305" s="18">
        <f>'[1]Prv-järjestys'!P197</f>
        <v>1400</v>
      </c>
      <c r="H305" s="16">
        <f>'[1]Prv-järjestys'!Q197</f>
        <v>2925</v>
      </c>
      <c r="I305" s="15">
        <f>'[1]Prv-järjestys'!R197</f>
        <v>4445.5</v>
      </c>
      <c r="J305" s="19">
        <f>'[1]Prv-järjestys'!S197</f>
        <v>22258.37</v>
      </c>
      <c r="K305" s="16">
        <f>'[1]Prv-järjestys'!T197</f>
        <v>14308.919999999998</v>
      </c>
      <c r="L305" s="17">
        <f>'[1]Prv-järjestys'!U197</f>
        <v>505.76</v>
      </c>
      <c r="M305" s="16">
        <f>'[1]Prv-järjestys'!V197</f>
        <v>0</v>
      </c>
      <c r="N305" s="17">
        <f>'[1]Prv-järjestys'!W197</f>
        <v>3063.72</v>
      </c>
      <c r="O305" s="15">
        <f>'[1]Prv-järjestys'!X197</f>
        <v>970.08</v>
      </c>
      <c r="P305" s="20">
        <f>'[1]Prv-järjestys'!Y197</f>
        <v>656.63</v>
      </c>
      <c r="Q305" s="16">
        <f>'[1]Prv-järjestys'!Z197</f>
        <v>3010.8</v>
      </c>
      <c r="R305" s="15">
        <f>'[1]Prv-järjestys'!AA197</f>
        <v>6584.2171473373164</v>
      </c>
      <c r="S305" s="19">
        <f>'[1]Prv-järjestys'!AB197</f>
        <v>29100.127147337316</v>
      </c>
      <c r="T305" s="16">
        <f>'[1]Prv-järjestys'!AE197</f>
        <v>13000</v>
      </c>
      <c r="U305" s="17">
        <f>'[1]Prv-järjestys'!AF197</f>
        <v>0</v>
      </c>
      <c r="V305" s="16">
        <f>'[1]Prv-järjestys'!AG197</f>
        <v>0</v>
      </c>
      <c r="W305" s="17">
        <f>'[1]Prv-järjestys'!AH197</f>
        <v>3000</v>
      </c>
      <c r="X305" s="15">
        <f>'[1]Prv-järjestys'!AI197</f>
        <v>1000</v>
      </c>
      <c r="Y305" s="21">
        <f>'[1]Prv-järjestys'!AJ197</f>
        <v>0</v>
      </c>
      <c r="Z305" s="16">
        <f>'[1]Prv-järjestys'!AK197</f>
        <v>3000</v>
      </c>
      <c r="AA305" s="15">
        <f>'[1]Prv-järjestys'!AL197</f>
        <v>0</v>
      </c>
      <c r="AB305" s="19">
        <f>'[1]Prv-järjestys'!AM197</f>
        <v>20000</v>
      </c>
      <c r="AC305" s="16">
        <f>'[1]Prv-järjestys'!AN197</f>
        <v>0</v>
      </c>
      <c r="AD305" s="16">
        <f>'[1]Prv-järjestys'!AO197</f>
        <v>0</v>
      </c>
      <c r="AE305" s="16">
        <f>'[1]Prv-järjestys'!AP197</f>
        <v>0</v>
      </c>
      <c r="AF305" s="17">
        <f>'[1]Prv-järjestys'!AQ197</f>
        <v>0</v>
      </c>
      <c r="AG305" s="15">
        <f>'[1]Prv-järjestys'!AR197</f>
        <v>0</v>
      </c>
      <c r="AH305" s="16">
        <f>'[1]Prv-järjestys'!AS197</f>
        <v>0</v>
      </c>
      <c r="AI305" s="16">
        <f>'[1]Prv-järjestys'!AT197</f>
        <v>0</v>
      </c>
      <c r="AJ305" s="15">
        <f>'[1]Prv-järjestys'!AU197</f>
        <v>0</v>
      </c>
      <c r="AK305" s="19">
        <f>'[1]Prv-järjestys'!AV197</f>
        <v>0</v>
      </c>
      <c r="AL305" s="15">
        <f>'[1]Prv-järjestys'!AW197</f>
        <v>30047.729999999996</v>
      </c>
      <c r="AM305" s="15">
        <f>'[1]Prv-järjestys'!AX197</f>
        <v>745.76</v>
      </c>
      <c r="AN305" s="15">
        <f>'[1]Prv-järjestys'!AY197</f>
        <v>0</v>
      </c>
      <c r="AO305" s="15">
        <f>'[1]Prv-järjestys'!AZ197</f>
        <v>6722.7199999999993</v>
      </c>
      <c r="AP305" s="15">
        <f>'[1]Prv-järjestys'!BA197</f>
        <v>11820.14</v>
      </c>
      <c r="AQ305" s="15">
        <f>'[1]Prv-järjestys'!BB197</f>
        <v>2056.63</v>
      </c>
      <c r="AR305" s="15">
        <f>'[1]Prv-järjestys'!BC197</f>
        <v>8935.7999999999993</v>
      </c>
      <c r="AS305" s="15">
        <f>'[1]Prv-järjestys'!BD197</f>
        <v>11029.717147337316</v>
      </c>
      <c r="AT305" s="19">
        <f>'[1]Prv-järjestys'!BE197</f>
        <v>71358.497147337301</v>
      </c>
      <c r="AU305" s="22">
        <f>'[1]Prv-järjestys'!BF197</f>
        <v>14.038657711457269</v>
      </c>
      <c r="AV305" s="55">
        <f>'[1]Prv-järjestys'!BG197</f>
        <v>5083</v>
      </c>
      <c r="AW305" s="48" t="str">
        <f>'[1]Prv-järjestys'!A197</f>
        <v>000330</v>
      </c>
      <c r="AX305" s="49"/>
      <c r="AY305" s="47"/>
      <c r="AZ305" s="50" t="s">
        <v>142</v>
      </c>
      <c r="BA305" s="47" t="s">
        <v>143</v>
      </c>
      <c r="BB305" s="50" t="s">
        <v>153</v>
      </c>
      <c r="BC305" s="50" t="s">
        <v>154</v>
      </c>
      <c r="BD305" s="47">
        <v>2</v>
      </c>
      <c r="BE305" s="47">
        <v>1</v>
      </c>
    </row>
    <row r="306" spans="1:57" x14ac:dyDescent="0.25">
      <c r="A306" s="47" t="str">
        <f>'[1]Prv-järjestys'!B198</f>
        <v>Ruotsinpyhtää</v>
      </c>
      <c r="B306" s="16">
        <f>'[1]Prv-järjestys'!K198</f>
        <v>732.9</v>
      </c>
      <c r="C306" s="17">
        <f>'[1]Prv-järjestys'!L198</f>
        <v>0</v>
      </c>
      <c r="D306" s="16">
        <f>'[1]Prv-järjestys'!M198</f>
        <v>0</v>
      </c>
      <c r="E306" s="16">
        <f>'[1]Prv-järjestys'!N198</f>
        <v>0</v>
      </c>
      <c r="F306" s="15">
        <f>'[1]Prv-järjestys'!O198</f>
        <v>0</v>
      </c>
      <c r="G306" s="18">
        <f>'[1]Prv-järjestys'!P198</f>
        <v>0</v>
      </c>
      <c r="H306" s="16">
        <f>'[1]Prv-järjestys'!Q198</f>
        <v>30</v>
      </c>
      <c r="I306" s="15">
        <f>'[1]Prv-järjestys'!R198</f>
        <v>2448</v>
      </c>
      <c r="J306" s="19">
        <f>'[1]Prv-järjestys'!S198</f>
        <v>3210.9</v>
      </c>
      <c r="K306" s="16">
        <f>'[1]Prv-järjestys'!T198</f>
        <v>1691.0500000000002</v>
      </c>
      <c r="L306" s="17">
        <f>'[1]Prv-järjestys'!U198</f>
        <v>35.799999999999997</v>
      </c>
      <c r="M306" s="16">
        <f>'[1]Prv-järjestys'!V198</f>
        <v>0</v>
      </c>
      <c r="N306" s="17">
        <f>'[1]Prv-järjestys'!W198</f>
        <v>32.65</v>
      </c>
      <c r="O306" s="15">
        <f>'[1]Prv-järjestys'!X198</f>
        <v>65.5</v>
      </c>
      <c r="P306" s="20">
        <f>'[1]Prv-järjestys'!Y198</f>
        <v>47.8</v>
      </c>
      <c r="Q306" s="16">
        <f>'[1]Prv-järjestys'!Z198</f>
        <v>278.45</v>
      </c>
      <c r="R306" s="15">
        <f>'[1]Prv-järjestys'!AA198</f>
        <v>1588.199396751987</v>
      </c>
      <c r="S306" s="19">
        <f>'[1]Prv-järjestys'!AB198</f>
        <v>3739.449396751987</v>
      </c>
      <c r="T306" s="16">
        <f>'[1]Prv-järjestys'!AE198</f>
        <v>5000</v>
      </c>
      <c r="U306" s="17">
        <f>'[1]Prv-järjestys'!AF198</f>
        <v>0</v>
      </c>
      <c r="V306" s="16">
        <f>'[1]Prv-järjestys'!AG198</f>
        <v>0</v>
      </c>
      <c r="W306" s="17">
        <f>'[1]Prv-järjestys'!AH198</f>
        <v>0</v>
      </c>
      <c r="X306" s="15">
        <f>'[1]Prv-järjestys'!AI198</f>
        <v>0</v>
      </c>
      <c r="Y306" s="21">
        <f>'[1]Prv-järjestys'!AJ198</f>
        <v>0</v>
      </c>
      <c r="Z306" s="16">
        <f>'[1]Prv-järjestys'!AK198</f>
        <v>0</v>
      </c>
      <c r="AA306" s="15">
        <f>'[1]Prv-järjestys'!AL198</f>
        <v>0</v>
      </c>
      <c r="AB306" s="19">
        <f>'[1]Prv-järjestys'!AM198</f>
        <v>5000</v>
      </c>
      <c r="AC306" s="16">
        <f>'[1]Prv-järjestys'!AN198</f>
        <v>0</v>
      </c>
      <c r="AD306" s="16">
        <f>'[1]Prv-järjestys'!AO198</f>
        <v>0</v>
      </c>
      <c r="AE306" s="16">
        <f>'[1]Prv-järjestys'!AP198</f>
        <v>0</v>
      </c>
      <c r="AF306" s="17">
        <f>'[1]Prv-järjestys'!AQ198</f>
        <v>0</v>
      </c>
      <c r="AG306" s="15">
        <f>'[1]Prv-järjestys'!AR198</f>
        <v>0</v>
      </c>
      <c r="AH306" s="16">
        <f>'[1]Prv-järjestys'!AS198</f>
        <v>0</v>
      </c>
      <c r="AI306" s="16">
        <f>'[1]Prv-järjestys'!AT198</f>
        <v>0</v>
      </c>
      <c r="AJ306" s="15">
        <f>'[1]Prv-järjestys'!AU198</f>
        <v>0</v>
      </c>
      <c r="AK306" s="19">
        <f>'[1]Prv-järjestys'!AV198</f>
        <v>0</v>
      </c>
      <c r="AL306" s="15">
        <f>'[1]Prv-järjestys'!AW198</f>
        <v>7423.9500000000007</v>
      </c>
      <c r="AM306" s="15">
        <f>'[1]Prv-järjestys'!AX198</f>
        <v>35.799999999999997</v>
      </c>
      <c r="AN306" s="15">
        <f>'[1]Prv-järjestys'!AY198</f>
        <v>0</v>
      </c>
      <c r="AO306" s="15">
        <f>'[1]Prv-järjestys'!AZ198</f>
        <v>32.65</v>
      </c>
      <c r="AP306" s="15">
        <f>'[1]Prv-järjestys'!BA198</f>
        <v>65.5</v>
      </c>
      <c r="AQ306" s="15">
        <f>'[1]Prv-järjestys'!BB198</f>
        <v>47.8</v>
      </c>
      <c r="AR306" s="15">
        <f>'[1]Prv-järjestys'!BC198</f>
        <v>308.45</v>
      </c>
      <c r="AS306" s="15">
        <f>'[1]Prv-järjestys'!BD198</f>
        <v>4036.199396751987</v>
      </c>
      <c r="AT306" s="19">
        <f>'[1]Prv-järjestys'!BE198</f>
        <v>11950.349396751988</v>
      </c>
      <c r="AU306" s="22">
        <f>'[1]Prv-järjestys'!BF198</f>
        <v>5.5557179901217983</v>
      </c>
      <c r="AV306" s="55">
        <f>'[1]Prv-järjestys'!BG198</f>
        <v>2151</v>
      </c>
      <c r="AW306" s="48" t="str">
        <f>'[1]Prv-järjestys'!A198</f>
        <v>000331</v>
      </c>
      <c r="AX306" s="53" t="s">
        <v>77</v>
      </c>
      <c r="AY306" s="47" t="s">
        <v>78</v>
      </c>
      <c r="AZ306" s="50" t="s">
        <v>55</v>
      </c>
      <c r="BA306" s="47" t="s">
        <v>56</v>
      </c>
      <c r="BB306" s="50" t="s">
        <v>57</v>
      </c>
      <c r="BC306" s="50" t="s">
        <v>58</v>
      </c>
      <c r="BD306" s="47">
        <v>1</v>
      </c>
      <c r="BE306" s="47">
        <v>2</v>
      </c>
    </row>
    <row r="307" spans="1:57" x14ac:dyDescent="0.25">
      <c r="A307" s="47" t="str">
        <f>'[1]Prv-järjestys'!B106</f>
        <v>Ruovesi</v>
      </c>
      <c r="B307" s="16">
        <f>'[1]Prv-järjestys'!K106</f>
        <v>1551.7699999999998</v>
      </c>
      <c r="C307" s="17">
        <f>'[1]Prv-järjestys'!L106</f>
        <v>1210</v>
      </c>
      <c r="D307" s="16">
        <f>'[1]Prv-järjestys'!M106</f>
        <v>0</v>
      </c>
      <c r="E307" s="16">
        <f>'[1]Prv-järjestys'!N106</f>
        <v>634.29999999999995</v>
      </c>
      <c r="F307" s="15">
        <f>'[1]Prv-järjestys'!O106</f>
        <v>450</v>
      </c>
      <c r="G307" s="18">
        <f>'[1]Prv-järjestys'!P106</f>
        <v>4067.25</v>
      </c>
      <c r="H307" s="16">
        <f>'[1]Prv-järjestys'!Q106</f>
        <v>440</v>
      </c>
      <c r="I307" s="15">
        <f>'[1]Prv-järjestys'!R106</f>
        <v>3955.84</v>
      </c>
      <c r="J307" s="19">
        <f>'[1]Prv-järjestys'!S106</f>
        <v>12309.16</v>
      </c>
      <c r="K307" s="16">
        <f>'[1]Prv-järjestys'!T106</f>
        <v>5946.3899999999994</v>
      </c>
      <c r="L307" s="17">
        <f>'[1]Prv-järjestys'!U106</f>
        <v>1670.67</v>
      </c>
      <c r="M307" s="16">
        <f>'[1]Prv-järjestys'!V106</f>
        <v>0</v>
      </c>
      <c r="N307" s="17">
        <f>'[1]Prv-järjestys'!W106</f>
        <v>857.82</v>
      </c>
      <c r="O307" s="15">
        <f>'[1]Prv-järjestys'!X106</f>
        <v>909.48</v>
      </c>
      <c r="P307" s="20">
        <f>'[1]Prv-järjestys'!Y106</f>
        <v>1054.67</v>
      </c>
      <c r="Q307" s="16">
        <f>'[1]Prv-järjestys'!Z106</f>
        <v>753.33</v>
      </c>
      <c r="R307" s="15">
        <f>'[1]Prv-järjestys'!AA106</f>
        <v>5202.3432497494578</v>
      </c>
      <c r="S307" s="19">
        <f>'[1]Prv-järjestys'!AB106</f>
        <v>16394.703249749458</v>
      </c>
      <c r="T307" s="16">
        <f>'[1]Prv-järjestys'!AE106</f>
        <v>7500</v>
      </c>
      <c r="U307" s="17">
        <f>'[1]Prv-järjestys'!AF106</f>
        <v>0</v>
      </c>
      <c r="V307" s="16">
        <f>'[1]Prv-järjestys'!AG106</f>
        <v>0</v>
      </c>
      <c r="W307" s="17">
        <f>'[1]Prv-järjestys'!AH106</f>
        <v>1100</v>
      </c>
      <c r="X307" s="15">
        <f>'[1]Prv-järjestys'!AI106</f>
        <v>0</v>
      </c>
      <c r="Y307" s="21">
        <f>'[1]Prv-järjestys'!AJ106</f>
        <v>2500</v>
      </c>
      <c r="Z307" s="16">
        <f>'[1]Prv-järjestys'!AK106</f>
        <v>500</v>
      </c>
      <c r="AA307" s="15">
        <f>'[1]Prv-järjestys'!AL106</f>
        <v>500</v>
      </c>
      <c r="AB307" s="19">
        <f>'[1]Prv-järjestys'!AM106</f>
        <v>12100</v>
      </c>
      <c r="AC307" s="16">
        <f>'[1]Prv-järjestys'!AN106</f>
        <v>0</v>
      </c>
      <c r="AD307" s="16">
        <f>'[1]Prv-järjestys'!AO106</f>
        <v>0</v>
      </c>
      <c r="AE307" s="16">
        <f>'[1]Prv-järjestys'!AP106</f>
        <v>0</v>
      </c>
      <c r="AF307" s="17">
        <f>'[1]Prv-järjestys'!AQ106</f>
        <v>0</v>
      </c>
      <c r="AG307" s="15">
        <f>'[1]Prv-järjestys'!AR106</f>
        <v>0</v>
      </c>
      <c r="AH307" s="16">
        <f>'[1]Prv-järjestys'!AS106</f>
        <v>0</v>
      </c>
      <c r="AI307" s="16">
        <f>'[1]Prv-järjestys'!AT106</f>
        <v>0</v>
      </c>
      <c r="AJ307" s="15">
        <f>'[1]Prv-järjestys'!AU106</f>
        <v>0</v>
      </c>
      <c r="AK307" s="19">
        <f>'[1]Prv-järjestys'!AV106</f>
        <v>0</v>
      </c>
      <c r="AL307" s="15">
        <f>'[1]Prv-järjestys'!AW106</f>
        <v>14998.16</v>
      </c>
      <c r="AM307" s="15">
        <f>'[1]Prv-järjestys'!AX106</f>
        <v>2880.67</v>
      </c>
      <c r="AN307" s="15">
        <f>'[1]Prv-järjestys'!AY106</f>
        <v>0</v>
      </c>
      <c r="AO307" s="15">
        <f>'[1]Prv-järjestys'!AZ106</f>
        <v>2592.12</v>
      </c>
      <c r="AP307" s="15">
        <f>'[1]Prv-järjestys'!BA106</f>
        <v>1359.48</v>
      </c>
      <c r="AQ307" s="15">
        <f>'[1]Prv-järjestys'!BB106</f>
        <v>7621.92</v>
      </c>
      <c r="AR307" s="15">
        <f>'[1]Prv-järjestys'!BC106</f>
        <v>1693.33</v>
      </c>
      <c r="AS307" s="15">
        <f>'[1]Prv-järjestys'!BD106</f>
        <v>9658.1832497494579</v>
      </c>
      <c r="AT307" s="19">
        <f>'[1]Prv-järjestys'!BE106</f>
        <v>40803.863249749455</v>
      </c>
      <c r="AU307" s="22">
        <f>'[1]Prv-järjestys'!BF106</f>
        <v>18.429929200428841</v>
      </c>
      <c r="AV307" s="55">
        <f>'[1]Prv-järjestys'!BG106</f>
        <v>2214</v>
      </c>
      <c r="AW307" s="48" t="str">
        <f>'[1]Prv-järjestys'!A106</f>
        <v>000177</v>
      </c>
      <c r="AX307" s="49"/>
      <c r="AY307" s="47"/>
      <c r="AZ307" s="50" t="s">
        <v>80</v>
      </c>
      <c r="BA307" s="47" t="s">
        <v>81</v>
      </c>
      <c r="BB307" s="50" t="s">
        <v>115</v>
      </c>
      <c r="BC307" s="50" t="s">
        <v>116</v>
      </c>
      <c r="BD307" s="47">
        <v>2</v>
      </c>
      <c r="BE307" s="47">
        <v>1</v>
      </c>
    </row>
    <row r="308" spans="1:57" x14ac:dyDescent="0.25">
      <c r="A308" s="47" t="str">
        <f>'[1]Prv-järjestys'!B60</f>
        <v>Rusko</v>
      </c>
      <c r="B308" s="16">
        <f>'[1]Prv-järjestys'!K60</f>
        <v>1505.1</v>
      </c>
      <c r="C308" s="17">
        <f>'[1]Prv-järjestys'!L60</f>
        <v>178.5</v>
      </c>
      <c r="D308" s="16">
        <f>'[1]Prv-järjestys'!M60</f>
        <v>0</v>
      </c>
      <c r="E308" s="16">
        <f>'[1]Prv-järjestys'!N60</f>
        <v>285</v>
      </c>
      <c r="F308" s="15">
        <f>'[1]Prv-järjestys'!O60</f>
        <v>1170</v>
      </c>
      <c r="G308" s="18">
        <f>'[1]Prv-järjestys'!P60</f>
        <v>0</v>
      </c>
      <c r="H308" s="16">
        <f>'[1]Prv-järjestys'!Q60</f>
        <v>60</v>
      </c>
      <c r="I308" s="15">
        <f>'[1]Prv-järjestys'!R60</f>
        <v>6874</v>
      </c>
      <c r="J308" s="19">
        <f>'[1]Prv-järjestys'!S60</f>
        <v>10072.6</v>
      </c>
      <c r="K308" s="16">
        <f>'[1]Prv-järjestys'!T60</f>
        <v>7329.4299999999985</v>
      </c>
      <c r="L308" s="17">
        <f>'[1]Prv-järjestys'!U60</f>
        <v>2701.79</v>
      </c>
      <c r="M308" s="16">
        <f>'[1]Prv-järjestys'!V60</f>
        <v>0</v>
      </c>
      <c r="N308" s="17">
        <f>'[1]Prv-järjestys'!W60</f>
        <v>133.80000000000001</v>
      </c>
      <c r="O308" s="15">
        <f>'[1]Prv-järjestys'!X60</f>
        <v>446.35</v>
      </c>
      <c r="P308" s="20">
        <f>'[1]Prv-järjestys'!Y60</f>
        <v>76.5</v>
      </c>
      <c r="Q308" s="16">
        <f>'[1]Prv-järjestys'!Z60</f>
        <v>71.95</v>
      </c>
      <c r="R308" s="15">
        <f>'[1]Prv-järjestys'!AA60</f>
        <v>3250.0044989371031</v>
      </c>
      <c r="S308" s="19">
        <f>'[1]Prv-järjestys'!AB60</f>
        <v>14009.824498937101</v>
      </c>
      <c r="T308" s="16">
        <f>'[1]Prv-järjestys'!AE60</f>
        <v>4000</v>
      </c>
      <c r="U308" s="17">
        <f>'[1]Prv-järjestys'!AF60</f>
        <v>2000</v>
      </c>
      <c r="V308" s="16">
        <f>'[1]Prv-järjestys'!AG60</f>
        <v>0</v>
      </c>
      <c r="W308" s="17">
        <f>'[1]Prv-järjestys'!AH60</f>
        <v>0</v>
      </c>
      <c r="X308" s="15">
        <f>'[1]Prv-järjestys'!AI60</f>
        <v>0</v>
      </c>
      <c r="Y308" s="21">
        <f>'[1]Prv-järjestys'!AJ60</f>
        <v>0</v>
      </c>
      <c r="Z308" s="16">
        <f>'[1]Prv-järjestys'!AK60</f>
        <v>0</v>
      </c>
      <c r="AA308" s="15">
        <f>'[1]Prv-järjestys'!AL60</f>
        <v>2500</v>
      </c>
      <c r="AB308" s="19">
        <f>'[1]Prv-järjestys'!AM60</f>
        <v>8500</v>
      </c>
      <c r="AC308" s="16">
        <f>'[1]Prv-järjestys'!AN60</f>
        <v>0</v>
      </c>
      <c r="AD308" s="16">
        <f>'[1]Prv-järjestys'!AO60</f>
        <v>0</v>
      </c>
      <c r="AE308" s="16">
        <f>'[1]Prv-järjestys'!AP60</f>
        <v>0</v>
      </c>
      <c r="AF308" s="17">
        <f>'[1]Prv-järjestys'!AQ60</f>
        <v>0</v>
      </c>
      <c r="AG308" s="15">
        <f>'[1]Prv-järjestys'!AR60</f>
        <v>0</v>
      </c>
      <c r="AH308" s="16">
        <f>'[1]Prv-järjestys'!AS60</f>
        <v>0</v>
      </c>
      <c r="AI308" s="16">
        <f>'[1]Prv-järjestys'!AT60</f>
        <v>0</v>
      </c>
      <c r="AJ308" s="15">
        <f>'[1]Prv-järjestys'!AU60</f>
        <v>0</v>
      </c>
      <c r="AK308" s="19">
        <f>'[1]Prv-järjestys'!AV60</f>
        <v>0</v>
      </c>
      <c r="AL308" s="15">
        <f>'[1]Prv-järjestys'!AW60</f>
        <v>12834.529999999999</v>
      </c>
      <c r="AM308" s="15">
        <f>'[1]Prv-järjestys'!AX60</f>
        <v>4880.29</v>
      </c>
      <c r="AN308" s="15">
        <f>'[1]Prv-järjestys'!AY60</f>
        <v>0</v>
      </c>
      <c r="AO308" s="15">
        <f>'[1]Prv-järjestys'!AZ60</f>
        <v>418.8</v>
      </c>
      <c r="AP308" s="15">
        <f>'[1]Prv-järjestys'!BA60</f>
        <v>1616.35</v>
      </c>
      <c r="AQ308" s="15">
        <f>'[1]Prv-järjestys'!BB60</f>
        <v>76.5</v>
      </c>
      <c r="AR308" s="15">
        <f>'[1]Prv-järjestys'!BC60</f>
        <v>131.94999999999999</v>
      </c>
      <c r="AS308" s="15">
        <f>'[1]Prv-järjestys'!BD60</f>
        <v>12624.004498937104</v>
      </c>
      <c r="AT308" s="19">
        <f>'[1]Prv-järjestys'!BE60</f>
        <v>32582.4244989371</v>
      </c>
      <c r="AU308" s="22">
        <f>'[1]Prv-järjestys'!BF60</f>
        <v>8.9144800270689739</v>
      </c>
      <c r="AV308" s="55">
        <f>'[1]Prv-järjestys'!BG60</f>
        <v>3655</v>
      </c>
      <c r="AW308" s="48" t="str">
        <f>'[1]Prv-järjestys'!A60</f>
        <v>000104</v>
      </c>
      <c r="AX308" s="49"/>
      <c r="AY308" s="47"/>
      <c r="AZ308" s="50" t="s">
        <v>85</v>
      </c>
      <c r="BA308" s="47" t="s">
        <v>86</v>
      </c>
      <c r="BB308" s="50" t="s">
        <v>98</v>
      </c>
      <c r="BC308" s="50" t="s">
        <v>99</v>
      </c>
      <c r="BD308" s="47">
        <v>2</v>
      </c>
      <c r="BE308" s="47">
        <v>1</v>
      </c>
    </row>
    <row r="309" spans="1:57" x14ac:dyDescent="0.25">
      <c r="A309" s="47" t="str">
        <f>'[1]Prv-järjestys'!B61</f>
        <v>Rymättylä</v>
      </c>
      <c r="B309" s="16">
        <f>'[1]Prv-järjestys'!K61</f>
        <v>1699.59</v>
      </c>
      <c r="C309" s="17">
        <f>'[1]Prv-järjestys'!L61</f>
        <v>1100</v>
      </c>
      <c r="D309" s="16">
        <f>'[1]Prv-järjestys'!M61</f>
        <v>0</v>
      </c>
      <c r="E309" s="16">
        <f>'[1]Prv-järjestys'!N61</f>
        <v>50</v>
      </c>
      <c r="F309" s="15">
        <f>'[1]Prv-järjestys'!O61</f>
        <v>220</v>
      </c>
      <c r="G309" s="18">
        <f>'[1]Prv-järjestys'!P61</f>
        <v>0</v>
      </c>
      <c r="H309" s="16">
        <f>'[1]Prv-järjestys'!Q61</f>
        <v>490</v>
      </c>
      <c r="I309" s="15">
        <f>'[1]Prv-järjestys'!R61</f>
        <v>2522</v>
      </c>
      <c r="J309" s="19">
        <f>'[1]Prv-järjestys'!S61</f>
        <v>6081.59</v>
      </c>
      <c r="K309" s="16">
        <f>'[1]Prv-järjestys'!T61</f>
        <v>4898.99</v>
      </c>
      <c r="L309" s="17">
        <f>'[1]Prv-järjestys'!U61</f>
        <v>84.85</v>
      </c>
      <c r="M309" s="16">
        <f>'[1]Prv-järjestys'!V61</f>
        <v>0</v>
      </c>
      <c r="N309" s="17">
        <f>'[1]Prv-järjestys'!W61</f>
        <v>214.05</v>
      </c>
      <c r="O309" s="15">
        <f>'[1]Prv-järjestys'!X61</f>
        <v>151.66</v>
      </c>
      <c r="P309" s="20">
        <f>'[1]Prv-järjestys'!Y61</f>
        <v>37.35</v>
      </c>
      <c r="Q309" s="16">
        <f>'[1]Prv-järjestys'!Z61</f>
        <v>1005.79</v>
      </c>
      <c r="R309" s="15">
        <f>'[1]Prv-järjestys'!AA61</f>
        <v>1505.6559290006003</v>
      </c>
      <c r="S309" s="19">
        <f>'[1]Prv-järjestys'!AB61</f>
        <v>7898.3459290006012</v>
      </c>
      <c r="T309" s="16">
        <f>'[1]Prv-järjestys'!AE61</f>
        <v>1500</v>
      </c>
      <c r="U309" s="17">
        <f>'[1]Prv-järjestys'!AF61</f>
        <v>0</v>
      </c>
      <c r="V309" s="16">
        <f>'[1]Prv-järjestys'!AG61</f>
        <v>0</v>
      </c>
      <c r="W309" s="17">
        <f>'[1]Prv-järjestys'!AH61</f>
        <v>845</v>
      </c>
      <c r="X309" s="15">
        <f>'[1]Prv-järjestys'!AI61</f>
        <v>0</v>
      </c>
      <c r="Y309" s="21">
        <f>'[1]Prv-järjestys'!AJ61</f>
        <v>0</v>
      </c>
      <c r="Z309" s="16">
        <f>'[1]Prv-järjestys'!AK61</f>
        <v>0</v>
      </c>
      <c r="AA309" s="15">
        <f>'[1]Prv-järjestys'!AL61</f>
        <v>1440</v>
      </c>
      <c r="AB309" s="19">
        <f>'[1]Prv-järjestys'!AM61</f>
        <v>3785</v>
      </c>
      <c r="AC309" s="16">
        <f>'[1]Prv-järjestys'!AN61</f>
        <v>0</v>
      </c>
      <c r="AD309" s="16">
        <f>'[1]Prv-järjestys'!AO61</f>
        <v>0</v>
      </c>
      <c r="AE309" s="16">
        <f>'[1]Prv-järjestys'!AP61</f>
        <v>0</v>
      </c>
      <c r="AF309" s="17">
        <f>'[1]Prv-järjestys'!AQ61</f>
        <v>0</v>
      </c>
      <c r="AG309" s="15">
        <f>'[1]Prv-järjestys'!AR61</f>
        <v>0</v>
      </c>
      <c r="AH309" s="16">
        <f>'[1]Prv-järjestys'!AS61</f>
        <v>0</v>
      </c>
      <c r="AI309" s="16">
        <f>'[1]Prv-järjestys'!AT61</f>
        <v>0</v>
      </c>
      <c r="AJ309" s="15">
        <f>'[1]Prv-järjestys'!AU61</f>
        <v>0</v>
      </c>
      <c r="AK309" s="19">
        <f>'[1]Prv-järjestys'!AV61</f>
        <v>0</v>
      </c>
      <c r="AL309" s="15">
        <f>'[1]Prv-järjestys'!AW61</f>
        <v>8098.58</v>
      </c>
      <c r="AM309" s="15">
        <f>'[1]Prv-järjestys'!AX61</f>
        <v>1184.8499999999999</v>
      </c>
      <c r="AN309" s="15">
        <f>'[1]Prv-järjestys'!AY61</f>
        <v>0</v>
      </c>
      <c r="AO309" s="15">
        <f>'[1]Prv-järjestys'!AZ61</f>
        <v>1109.05</v>
      </c>
      <c r="AP309" s="15">
        <f>'[1]Prv-järjestys'!BA61</f>
        <v>371.65999999999997</v>
      </c>
      <c r="AQ309" s="15">
        <f>'[1]Prv-järjestys'!BB61</f>
        <v>37.35</v>
      </c>
      <c r="AR309" s="15">
        <f>'[1]Prv-järjestys'!BC61</f>
        <v>1495.79</v>
      </c>
      <c r="AS309" s="15">
        <f>'[1]Prv-järjestys'!BD61</f>
        <v>5467.6559290006007</v>
      </c>
      <c r="AT309" s="19">
        <f>'[1]Prv-järjestys'!BE61</f>
        <v>17764.9359290006</v>
      </c>
      <c r="AU309" s="22">
        <f>'[1]Prv-järjestys'!BF61</f>
        <v>6.8590486212357531</v>
      </c>
      <c r="AV309" s="55">
        <f>'[1]Prv-järjestys'!BG61</f>
        <v>2590</v>
      </c>
      <c r="AW309" s="48" t="str">
        <f>'[1]Prv-järjestys'!A61</f>
        <v>000105</v>
      </c>
      <c r="AX309" s="49" t="s">
        <v>100</v>
      </c>
      <c r="AY309" s="47" t="s">
        <v>272</v>
      </c>
      <c r="AZ309" s="50" t="s">
        <v>85</v>
      </c>
      <c r="BA309" s="47" t="s">
        <v>86</v>
      </c>
      <c r="BB309" s="50" t="s">
        <v>98</v>
      </c>
      <c r="BC309" s="50" t="s">
        <v>99</v>
      </c>
      <c r="BD309" s="47">
        <v>1</v>
      </c>
      <c r="BE309" s="47">
        <v>2</v>
      </c>
    </row>
    <row r="310" spans="1:57" x14ac:dyDescent="0.25">
      <c r="A310" s="47" t="str">
        <f>'[1]Prv-järjestys'!B239</f>
        <v>Rääkkylä</v>
      </c>
      <c r="B310" s="16">
        <f>'[1]Prv-järjestys'!K239</f>
        <v>566.54000000000008</v>
      </c>
      <c r="C310" s="17">
        <f>'[1]Prv-järjestys'!L239</f>
        <v>0</v>
      </c>
      <c r="D310" s="16">
        <f>'[1]Prv-järjestys'!M239</f>
        <v>0</v>
      </c>
      <c r="E310" s="16">
        <f>'[1]Prv-järjestys'!N239</f>
        <v>140</v>
      </c>
      <c r="F310" s="15">
        <f>'[1]Prv-järjestys'!O239</f>
        <v>139.5</v>
      </c>
      <c r="G310" s="18">
        <f>'[1]Prv-järjestys'!P239</f>
        <v>150</v>
      </c>
      <c r="H310" s="16">
        <f>'[1]Prv-järjestys'!Q239</f>
        <v>0</v>
      </c>
      <c r="I310" s="15">
        <f>'[1]Prv-järjestys'!R239</f>
        <v>2173</v>
      </c>
      <c r="J310" s="19">
        <f>'[1]Prv-järjestys'!S239</f>
        <v>3169.04</v>
      </c>
      <c r="K310" s="16">
        <f>'[1]Prv-järjestys'!T239</f>
        <v>7094.45</v>
      </c>
      <c r="L310" s="17">
        <f>'[1]Prv-järjestys'!U239</f>
        <v>80.3</v>
      </c>
      <c r="M310" s="16">
        <f>'[1]Prv-järjestys'!V239</f>
        <v>0</v>
      </c>
      <c r="N310" s="17">
        <f>'[1]Prv-järjestys'!W239</f>
        <v>427.3</v>
      </c>
      <c r="O310" s="15">
        <f>'[1]Prv-järjestys'!X239</f>
        <v>359.81</v>
      </c>
      <c r="P310" s="20">
        <f>'[1]Prv-järjestys'!Y239</f>
        <v>33.700000000000003</v>
      </c>
      <c r="Q310" s="16">
        <f>'[1]Prv-järjestys'!Z239</f>
        <v>348.3</v>
      </c>
      <c r="R310" s="15">
        <f>'[1]Prv-järjestys'!AA239</f>
        <v>3169.4476108509712</v>
      </c>
      <c r="S310" s="19">
        <f>'[1]Prv-järjestys'!AB239</f>
        <v>11513.307610850972</v>
      </c>
      <c r="T310" s="16">
        <f>'[1]Prv-järjestys'!AE239</f>
        <v>2000</v>
      </c>
      <c r="U310" s="17">
        <f>'[1]Prv-järjestys'!AF239</f>
        <v>0</v>
      </c>
      <c r="V310" s="16">
        <f>'[1]Prv-järjestys'!AG239</f>
        <v>0</v>
      </c>
      <c r="W310" s="17">
        <f>'[1]Prv-järjestys'!AH239</f>
        <v>500</v>
      </c>
      <c r="X310" s="15">
        <f>'[1]Prv-järjestys'!AI239</f>
        <v>1000.24</v>
      </c>
      <c r="Y310" s="21">
        <f>'[1]Prv-järjestys'!AJ239</f>
        <v>500</v>
      </c>
      <c r="Z310" s="16">
        <f>'[1]Prv-järjestys'!AK239</f>
        <v>0</v>
      </c>
      <c r="AA310" s="15">
        <f>'[1]Prv-järjestys'!AL239</f>
        <v>700</v>
      </c>
      <c r="AB310" s="19">
        <f>'[1]Prv-järjestys'!AM239</f>
        <v>4700.24</v>
      </c>
      <c r="AC310" s="16">
        <f>'[1]Prv-järjestys'!AN239</f>
        <v>0</v>
      </c>
      <c r="AD310" s="16">
        <f>'[1]Prv-järjestys'!AO239</f>
        <v>0</v>
      </c>
      <c r="AE310" s="16">
        <f>'[1]Prv-järjestys'!AP239</f>
        <v>0</v>
      </c>
      <c r="AF310" s="17">
        <f>'[1]Prv-järjestys'!AQ239</f>
        <v>0</v>
      </c>
      <c r="AG310" s="15">
        <f>'[1]Prv-järjestys'!AR239</f>
        <v>0</v>
      </c>
      <c r="AH310" s="16">
        <f>'[1]Prv-järjestys'!AS239</f>
        <v>0</v>
      </c>
      <c r="AI310" s="16">
        <f>'[1]Prv-järjestys'!AT239</f>
        <v>0</v>
      </c>
      <c r="AJ310" s="15">
        <f>'[1]Prv-järjestys'!AU239</f>
        <v>0</v>
      </c>
      <c r="AK310" s="19">
        <f>'[1]Prv-järjestys'!AV239</f>
        <v>0</v>
      </c>
      <c r="AL310" s="15">
        <f>'[1]Prv-järjestys'!AW239</f>
        <v>9660.99</v>
      </c>
      <c r="AM310" s="15">
        <f>'[1]Prv-järjestys'!AX239</f>
        <v>80.3</v>
      </c>
      <c r="AN310" s="15">
        <f>'[1]Prv-järjestys'!AY239</f>
        <v>0</v>
      </c>
      <c r="AO310" s="15">
        <f>'[1]Prv-järjestys'!AZ239</f>
        <v>1067.3</v>
      </c>
      <c r="AP310" s="15">
        <f>'[1]Prv-järjestys'!BA239</f>
        <v>1499.55</v>
      </c>
      <c r="AQ310" s="15">
        <f>'[1]Prv-järjestys'!BB239</f>
        <v>683.7</v>
      </c>
      <c r="AR310" s="15">
        <f>'[1]Prv-järjestys'!BC239</f>
        <v>348.3</v>
      </c>
      <c r="AS310" s="15">
        <f>'[1]Prv-järjestys'!BD239</f>
        <v>6042.4476108509716</v>
      </c>
      <c r="AT310" s="19">
        <f>'[1]Prv-järjestys'!BE239</f>
        <v>19382.587610850969</v>
      </c>
      <c r="AU310" s="22">
        <f>'[1]Prv-järjestys'!BF239</f>
        <v>5.3205016774227198</v>
      </c>
      <c r="AV310" s="55">
        <f>'[1]Prv-järjestys'!BG239</f>
        <v>3643</v>
      </c>
      <c r="AW310" s="48" t="str">
        <f>'[1]Prv-järjestys'!A239</f>
        <v>000397</v>
      </c>
      <c r="AX310" s="49"/>
      <c r="AY310" s="47"/>
      <c r="AZ310" s="50" t="s">
        <v>165</v>
      </c>
      <c r="BA310" s="47" t="s">
        <v>166</v>
      </c>
      <c r="BB310" s="50" t="s">
        <v>167</v>
      </c>
      <c r="BC310" s="50" t="s">
        <v>168</v>
      </c>
      <c r="BD310" s="47">
        <v>2</v>
      </c>
      <c r="BE310" s="47">
        <v>1</v>
      </c>
    </row>
    <row r="311" spans="1:57" x14ac:dyDescent="0.25">
      <c r="A311" s="47" t="str">
        <f>'[1]Prv-järjestys'!B280</f>
        <v>Saarijärvi</v>
      </c>
      <c r="B311" s="16">
        <f>'[1]Prv-järjestys'!K280</f>
        <v>11367.099999999999</v>
      </c>
      <c r="C311" s="17">
        <f>'[1]Prv-järjestys'!L280</f>
        <v>4519.1499999999996</v>
      </c>
      <c r="D311" s="16">
        <f>'[1]Prv-järjestys'!M280</f>
        <v>0</v>
      </c>
      <c r="E311" s="16">
        <f>'[1]Prv-järjestys'!N280</f>
        <v>582</v>
      </c>
      <c r="F311" s="15">
        <f>'[1]Prv-järjestys'!O280</f>
        <v>1434.88</v>
      </c>
      <c r="G311" s="18">
        <f>'[1]Prv-järjestys'!P280</f>
        <v>4310</v>
      </c>
      <c r="H311" s="16">
        <f>'[1]Prv-järjestys'!Q280</f>
        <v>4303.99</v>
      </c>
      <c r="I311" s="15">
        <f>'[1]Prv-järjestys'!R280</f>
        <v>13475.16</v>
      </c>
      <c r="J311" s="19">
        <f>'[1]Prv-järjestys'!S280</f>
        <v>39992.28</v>
      </c>
      <c r="K311" s="16">
        <f>'[1]Prv-järjestys'!T280</f>
        <v>9163.59</v>
      </c>
      <c r="L311" s="17">
        <f>'[1]Prv-järjestys'!U280</f>
        <v>4513.82</v>
      </c>
      <c r="M311" s="16">
        <f>'[1]Prv-järjestys'!V280</f>
        <v>0</v>
      </c>
      <c r="N311" s="17">
        <f>'[1]Prv-järjestys'!W280</f>
        <v>611.5</v>
      </c>
      <c r="O311" s="15">
        <f>'[1]Prv-järjestys'!X280</f>
        <v>313.77</v>
      </c>
      <c r="P311" s="20">
        <f>'[1]Prv-järjestys'!Y280</f>
        <v>11474.47</v>
      </c>
      <c r="Q311" s="16">
        <f>'[1]Prv-järjestys'!Z280</f>
        <v>684.88</v>
      </c>
      <c r="R311" s="15">
        <f>'[1]Prv-järjestys'!AA280</f>
        <v>14703.266313229376</v>
      </c>
      <c r="S311" s="19">
        <f>'[1]Prv-järjestys'!AB280</f>
        <v>41465.296313229381</v>
      </c>
      <c r="T311" s="16">
        <f>'[1]Prv-järjestys'!AE280</f>
        <v>14250</v>
      </c>
      <c r="U311" s="17">
        <f>'[1]Prv-järjestys'!AF280</f>
        <v>1140</v>
      </c>
      <c r="V311" s="16">
        <f>'[1]Prv-järjestys'!AG280</f>
        <v>0</v>
      </c>
      <c r="W311" s="17">
        <f>'[1]Prv-järjestys'!AH280</f>
        <v>1995</v>
      </c>
      <c r="X311" s="15">
        <f>'[1]Prv-järjestys'!AI280</f>
        <v>3420</v>
      </c>
      <c r="Y311" s="21">
        <f>'[1]Prv-järjestys'!AJ280</f>
        <v>4560</v>
      </c>
      <c r="Z311" s="16">
        <f>'[1]Prv-järjestys'!AK280</f>
        <v>1995</v>
      </c>
      <c r="AA311" s="15">
        <f>'[1]Prv-järjestys'!AL280</f>
        <v>7000</v>
      </c>
      <c r="AB311" s="19">
        <f>'[1]Prv-järjestys'!AM280</f>
        <v>34360</v>
      </c>
      <c r="AC311" s="16">
        <f>'[1]Prv-järjestys'!AN280</f>
        <v>0</v>
      </c>
      <c r="AD311" s="16">
        <f>'[1]Prv-järjestys'!AO280</f>
        <v>0</v>
      </c>
      <c r="AE311" s="16">
        <f>'[1]Prv-järjestys'!AP280</f>
        <v>0</v>
      </c>
      <c r="AF311" s="17">
        <f>'[1]Prv-järjestys'!AQ280</f>
        <v>0</v>
      </c>
      <c r="AG311" s="15">
        <f>'[1]Prv-järjestys'!AR280</f>
        <v>0</v>
      </c>
      <c r="AH311" s="16">
        <f>'[1]Prv-järjestys'!AS280</f>
        <v>0</v>
      </c>
      <c r="AI311" s="16">
        <f>'[1]Prv-järjestys'!AT280</f>
        <v>0</v>
      </c>
      <c r="AJ311" s="15">
        <f>'[1]Prv-järjestys'!AU280</f>
        <v>11633.74</v>
      </c>
      <c r="AK311" s="19">
        <f>'[1]Prv-järjestys'!AV280</f>
        <v>11633.74</v>
      </c>
      <c r="AL311" s="15">
        <f>'[1]Prv-järjestys'!AW280</f>
        <v>34780.69</v>
      </c>
      <c r="AM311" s="15">
        <f>'[1]Prv-järjestys'!AX280</f>
        <v>10172.969999999999</v>
      </c>
      <c r="AN311" s="15">
        <f>'[1]Prv-järjestys'!AY280</f>
        <v>0</v>
      </c>
      <c r="AO311" s="15">
        <f>'[1]Prv-järjestys'!AZ280</f>
        <v>3188.5</v>
      </c>
      <c r="AP311" s="15">
        <f>'[1]Prv-järjestys'!BA280</f>
        <v>5168.6499999999996</v>
      </c>
      <c r="AQ311" s="15">
        <f>'[1]Prv-järjestys'!BB280</f>
        <v>20344.47</v>
      </c>
      <c r="AR311" s="15">
        <f>'[1]Prv-järjestys'!BC280</f>
        <v>6983.87</v>
      </c>
      <c r="AS311" s="15">
        <f>'[1]Prv-järjestys'!BD280</f>
        <v>46812.166313229376</v>
      </c>
      <c r="AT311" s="19">
        <f>'[1]Prv-järjestys'!BE280</f>
        <v>127451.31631322937</v>
      </c>
      <c r="AU311" s="22">
        <f>'[1]Prv-järjestys'!BF280</f>
        <v>4.6858824336640819</v>
      </c>
      <c r="AV311" s="55">
        <f>'[1]Prv-järjestys'!BG280</f>
        <v>27199</v>
      </c>
      <c r="AW311" s="48" t="str">
        <f>'[1]Prv-järjestys'!A280</f>
        <v>000464</v>
      </c>
      <c r="AX311" s="49"/>
      <c r="AY311" s="47"/>
      <c r="AZ311" s="50" t="s">
        <v>182</v>
      </c>
      <c r="BA311" s="47" t="s">
        <v>183</v>
      </c>
      <c r="BB311" s="50" t="s">
        <v>194</v>
      </c>
      <c r="BC311" s="50" t="s">
        <v>195</v>
      </c>
      <c r="BD311" s="47">
        <v>1</v>
      </c>
      <c r="BE311" s="47">
        <v>1</v>
      </c>
    </row>
    <row r="312" spans="1:57" x14ac:dyDescent="0.25">
      <c r="A312" s="47" t="str">
        <f>'[1]Prv-järjestys'!B156</f>
        <v>Salla</v>
      </c>
      <c r="B312" s="16">
        <f>'[1]Prv-järjestys'!K156</f>
        <v>942.09</v>
      </c>
      <c r="C312" s="17">
        <f>'[1]Prv-järjestys'!L156</f>
        <v>30</v>
      </c>
      <c r="D312" s="16">
        <f>'[1]Prv-järjestys'!M156</f>
        <v>0</v>
      </c>
      <c r="E312" s="16">
        <f>'[1]Prv-järjestys'!N156</f>
        <v>301</v>
      </c>
      <c r="F312" s="15">
        <f>'[1]Prv-järjestys'!O156</f>
        <v>2000</v>
      </c>
      <c r="G312" s="18">
        <f>'[1]Prv-järjestys'!P156</f>
        <v>0</v>
      </c>
      <c r="H312" s="16">
        <f>'[1]Prv-järjestys'!Q156</f>
        <v>4130</v>
      </c>
      <c r="I312" s="15">
        <f>'[1]Prv-järjestys'!R156</f>
        <v>1977</v>
      </c>
      <c r="J312" s="19">
        <f>'[1]Prv-järjestys'!S156</f>
        <v>9380.09</v>
      </c>
      <c r="K312" s="16">
        <f>'[1]Prv-järjestys'!T156</f>
        <v>2253.6000000000004</v>
      </c>
      <c r="L312" s="17">
        <f>'[1]Prv-järjestys'!U156</f>
        <v>33.549999999999997</v>
      </c>
      <c r="M312" s="16">
        <f>'[1]Prv-järjestys'!V156</f>
        <v>0</v>
      </c>
      <c r="N312" s="17">
        <f>'[1]Prv-järjestys'!W156</f>
        <v>145.4</v>
      </c>
      <c r="O312" s="15">
        <f>'[1]Prv-järjestys'!X156</f>
        <v>1198.8</v>
      </c>
      <c r="P312" s="20">
        <f>'[1]Prv-järjestys'!Y156</f>
        <v>375.55</v>
      </c>
      <c r="Q312" s="16">
        <f>'[1]Prv-järjestys'!Z156</f>
        <v>85.35</v>
      </c>
      <c r="R312" s="15">
        <f>'[1]Prv-järjestys'!AA156</f>
        <v>2652.4891929697105</v>
      </c>
      <c r="S312" s="19">
        <f>'[1]Prv-järjestys'!AB156</f>
        <v>6744.7391929697114</v>
      </c>
      <c r="T312" s="16">
        <f>'[1]Prv-järjestys'!AE156</f>
        <v>1800</v>
      </c>
      <c r="U312" s="17">
        <f>'[1]Prv-järjestys'!AF156</f>
        <v>0</v>
      </c>
      <c r="V312" s="16">
        <f>'[1]Prv-järjestys'!AG156</f>
        <v>0</v>
      </c>
      <c r="W312" s="17">
        <f>'[1]Prv-järjestys'!AH156</f>
        <v>500</v>
      </c>
      <c r="X312" s="15">
        <f>'[1]Prv-järjestys'!AI156</f>
        <v>3800</v>
      </c>
      <c r="Y312" s="21">
        <f>'[1]Prv-järjestys'!AJ156</f>
        <v>1600</v>
      </c>
      <c r="Z312" s="16">
        <f>'[1]Prv-järjestys'!AK156</f>
        <v>0</v>
      </c>
      <c r="AA312" s="15">
        <f>'[1]Prv-järjestys'!AL156</f>
        <v>0</v>
      </c>
      <c r="AB312" s="19">
        <f>'[1]Prv-järjestys'!AM156</f>
        <v>7700</v>
      </c>
      <c r="AC312" s="16">
        <f>'[1]Prv-järjestys'!AN156</f>
        <v>0</v>
      </c>
      <c r="AD312" s="16">
        <f>'[1]Prv-järjestys'!AO156</f>
        <v>0</v>
      </c>
      <c r="AE312" s="16">
        <f>'[1]Prv-järjestys'!AP156</f>
        <v>0</v>
      </c>
      <c r="AF312" s="17">
        <f>'[1]Prv-järjestys'!AQ156</f>
        <v>0</v>
      </c>
      <c r="AG312" s="15">
        <f>'[1]Prv-järjestys'!AR156</f>
        <v>0</v>
      </c>
      <c r="AH312" s="16">
        <f>'[1]Prv-järjestys'!AS156</f>
        <v>0</v>
      </c>
      <c r="AI312" s="16">
        <f>'[1]Prv-järjestys'!AT156</f>
        <v>0</v>
      </c>
      <c r="AJ312" s="15">
        <f>'[1]Prv-järjestys'!AU156</f>
        <v>0</v>
      </c>
      <c r="AK312" s="19">
        <f>'[1]Prv-järjestys'!AV156</f>
        <v>0</v>
      </c>
      <c r="AL312" s="15">
        <f>'[1]Prv-järjestys'!AW156</f>
        <v>4995.6900000000005</v>
      </c>
      <c r="AM312" s="15">
        <f>'[1]Prv-järjestys'!AX156</f>
        <v>63.55</v>
      </c>
      <c r="AN312" s="15">
        <f>'[1]Prv-järjestys'!AY156</f>
        <v>0</v>
      </c>
      <c r="AO312" s="15">
        <f>'[1]Prv-järjestys'!AZ156</f>
        <v>946.4</v>
      </c>
      <c r="AP312" s="15">
        <f>'[1]Prv-järjestys'!BA156</f>
        <v>6998.8</v>
      </c>
      <c r="AQ312" s="15">
        <f>'[1]Prv-järjestys'!BB156</f>
        <v>1975.55</v>
      </c>
      <c r="AR312" s="15">
        <f>'[1]Prv-järjestys'!BC156</f>
        <v>4215.3500000000004</v>
      </c>
      <c r="AS312" s="15">
        <f>'[1]Prv-järjestys'!BD156</f>
        <v>4629.4891929697105</v>
      </c>
      <c r="AT312" s="19">
        <f>'[1]Prv-järjestys'!BE156</f>
        <v>23824.829192969712</v>
      </c>
      <c r="AU312" s="22">
        <f>'[1]Prv-järjestys'!BF156</f>
        <v>0.7295250533703751</v>
      </c>
      <c r="AV312" s="55">
        <f>'[1]Prv-järjestys'!BG156</f>
        <v>32658</v>
      </c>
      <c r="AW312" s="48" t="str">
        <f>'[1]Prv-järjestys'!A156</f>
        <v>000260</v>
      </c>
      <c r="AX312" s="49"/>
      <c r="AY312" s="47"/>
      <c r="AZ312" s="50" t="s">
        <v>121</v>
      </c>
      <c r="BA312" s="47" t="s">
        <v>122</v>
      </c>
      <c r="BB312" s="50" t="s">
        <v>136</v>
      </c>
      <c r="BC312" s="50" t="s">
        <v>137</v>
      </c>
      <c r="BD312" s="47">
        <v>2</v>
      </c>
      <c r="BE312" s="47">
        <v>1</v>
      </c>
    </row>
    <row r="313" spans="1:57" x14ac:dyDescent="0.25">
      <c r="A313" s="47" t="str">
        <f>'[1]Prv-järjestys'!B414</f>
        <v>Salo</v>
      </c>
      <c r="B313" s="16">
        <f>'[1]Prv-järjestys'!K414</f>
        <v>40125.89</v>
      </c>
      <c r="C313" s="17">
        <f>'[1]Prv-järjestys'!L414</f>
        <v>3538.4</v>
      </c>
      <c r="D313" s="16">
        <f>'[1]Prv-järjestys'!M414</f>
        <v>0</v>
      </c>
      <c r="E313" s="16">
        <f>'[1]Prv-järjestys'!N414</f>
        <v>3218</v>
      </c>
      <c r="F313" s="15">
        <f>'[1]Prv-järjestys'!O414</f>
        <v>13473.7</v>
      </c>
      <c r="G313" s="18">
        <f>'[1]Prv-järjestys'!P414</f>
        <v>4650</v>
      </c>
      <c r="H313" s="16">
        <f>'[1]Prv-järjestys'!Q414</f>
        <v>6818</v>
      </c>
      <c r="I313" s="15">
        <f>'[1]Prv-järjestys'!R414</f>
        <v>56517.59</v>
      </c>
      <c r="J313" s="19">
        <f>'[1]Prv-järjestys'!S414</f>
        <v>128341.58</v>
      </c>
      <c r="K313" s="16">
        <f>'[1]Prv-järjestys'!T414</f>
        <v>54609.250000000007</v>
      </c>
      <c r="L313" s="17">
        <f>'[1]Prv-järjestys'!U414</f>
        <v>1898.78</v>
      </c>
      <c r="M313" s="16">
        <f>'[1]Prv-järjestys'!V414</f>
        <v>0</v>
      </c>
      <c r="N313" s="17">
        <f>'[1]Prv-järjestys'!W414</f>
        <v>1449.09</v>
      </c>
      <c r="O313" s="15">
        <f>'[1]Prv-järjestys'!X414</f>
        <v>9530.66</v>
      </c>
      <c r="P313" s="20">
        <f>'[1]Prv-järjestys'!Y414</f>
        <v>3329.37</v>
      </c>
      <c r="Q313" s="16">
        <f>'[1]Prv-järjestys'!Z414</f>
        <v>11796.88</v>
      </c>
      <c r="R313" s="15">
        <f>'[1]Prv-järjestys'!AA414</f>
        <v>39023.066529893971</v>
      </c>
      <c r="S313" s="19">
        <f>'[1]Prv-järjestys'!AB414</f>
        <v>121637.09652989397</v>
      </c>
      <c r="T313" s="16">
        <f>'[1]Prv-järjestys'!AE414</f>
        <v>75000</v>
      </c>
      <c r="U313" s="17">
        <f>'[1]Prv-järjestys'!AF414</f>
        <v>840</v>
      </c>
      <c r="V313" s="16">
        <f>'[1]Prv-järjestys'!AG414</f>
        <v>0</v>
      </c>
      <c r="W313" s="17">
        <f>'[1]Prv-järjestys'!AH414</f>
        <v>2500</v>
      </c>
      <c r="X313" s="15">
        <f>'[1]Prv-järjestys'!AI414</f>
        <v>18000</v>
      </c>
      <c r="Y313" s="21">
        <f>'[1]Prv-järjestys'!AJ414</f>
        <v>5000</v>
      </c>
      <c r="Z313" s="16">
        <f>'[1]Prv-järjestys'!AK414</f>
        <v>11500</v>
      </c>
      <c r="AA313" s="15">
        <f>'[1]Prv-järjestys'!AL414</f>
        <v>19162</v>
      </c>
      <c r="AB313" s="19">
        <f>'[1]Prv-järjestys'!AM414</f>
        <v>132002</v>
      </c>
      <c r="AC313" s="16">
        <f>'[1]Prv-järjestys'!AN414</f>
        <v>85086.590000000011</v>
      </c>
      <c r="AD313" s="16">
        <f>'[1]Prv-järjestys'!AO414</f>
        <v>0</v>
      </c>
      <c r="AE313" s="16">
        <f>'[1]Prv-järjestys'!AP414</f>
        <v>0</v>
      </c>
      <c r="AF313" s="17">
        <f>'[1]Prv-järjestys'!AQ414</f>
        <v>0</v>
      </c>
      <c r="AG313" s="15">
        <f>'[1]Prv-järjestys'!AR414</f>
        <v>0</v>
      </c>
      <c r="AH313" s="16">
        <f>'[1]Prv-järjestys'!AS414</f>
        <v>0</v>
      </c>
      <c r="AI313" s="16">
        <f>'[1]Prv-järjestys'!AT414</f>
        <v>0</v>
      </c>
      <c r="AJ313" s="15">
        <f>'[1]Prv-järjestys'!AU414</f>
        <v>0</v>
      </c>
      <c r="AK313" s="19">
        <f>'[1]Prv-järjestys'!AV414</f>
        <v>85086.590000000011</v>
      </c>
      <c r="AL313" s="15">
        <f>'[1]Prv-järjestys'!AW414</f>
        <v>254821.73000000004</v>
      </c>
      <c r="AM313" s="15">
        <f>'[1]Prv-järjestys'!AX414</f>
        <v>6277.18</v>
      </c>
      <c r="AN313" s="15">
        <f>'[1]Prv-järjestys'!AY414</f>
        <v>0</v>
      </c>
      <c r="AO313" s="15">
        <f>'[1]Prv-järjestys'!AZ414</f>
        <v>7167.09</v>
      </c>
      <c r="AP313" s="15">
        <f>'[1]Prv-järjestys'!BA414</f>
        <v>41004.36</v>
      </c>
      <c r="AQ313" s="15">
        <f>'[1]Prv-järjestys'!BB414</f>
        <v>12979.369999999999</v>
      </c>
      <c r="AR313" s="15">
        <f>'[1]Prv-järjestys'!BC414</f>
        <v>30114.879999999997</v>
      </c>
      <c r="AS313" s="15">
        <f>'[1]Prv-järjestys'!BD414</f>
        <v>114702.65652989397</v>
      </c>
      <c r="AT313" s="19">
        <f>'[1]Prv-järjestys'!BE414</f>
        <v>467067.26652989403</v>
      </c>
      <c r="AU313" s="22">
        <f>'[1]Prv-järjestys'!BF414</f>
        <v>0</v>
      </c>
      <c r="AV313" s="55">
        <f>'[1]Prv-järjestys'!BG414</f>
        <v>11737</v>
      </c>
      <c r="AW313" s="48" t="str">
        <f>'[1]Prv-järjestys'!A414</f>
        <v>001001</v>
      </c>
      <c r="AX313" s="49"/>
      <c r="AY313" s="47"/>
      <c r="AZ313" s="50" t="s">
        <v>85</v>
      </c>
      <c r="BA313" s="47" t="s">
        <v>86</v>
      </c>
      <c r="BB313" s="50" t="s">
        <v>87</v>
      </c>
      <c r="BC313" s="50" t="s">
        <v>88</v>
      </c>
      <c r="BD313" s="47">
        <v>1</v>
      </c>
      <c r="BE313" s="47">
        <v>1</v>
      </c>
    </row>
    <row r="314" spans="1:57" x14ac:dyDescent="0.25">
      <c r="A314" s="47" t="str">
        <f>'[1]Prv-järjestys'!B95</f>
        <v>Salpausselkä</v>
      </c>
      <c r="B314" s="16">
        <f>'[1]Prv-järjestys'!K95</f>
        <v>6138.3300000000008</v>
      </c>
      <c r="C314" s="17">
        <f>'[1]Prv-järjestys'!L95</f>
        <v>6337.9</v>
      </c>
      <c r="D314" s="16">
        <f>'[1]Prv-järjestys'!M95</f>
        <v>0</v>
      </c>
      <c r="E314" s="16">
        <f>'[1]Prv-järjestys'!N95</f>
        <v>2215</v>
      </c>
      <c r="F314" s="15">
        <f>'[1]Prv-järjestys'!O95</f>
        <v>11537.29</v>
      </c>
      <c r="G314" s="18">
        <f>'[1]Prv-järjestys'!P95</f>
        <v>8607</v>
      </c>
      <c r="H314" s="16">
        <f>'[1]Prv-järjestys'!Q95</f>
        <v>2200</v>
      </c>
      <c r="I314" s="15">
        <f>'[1]Prv-järjestys'!R95</f>
        <v>23887</v>
      </c>
      <c r="J314" s="19">
        <f>'[1]Prv-järjestys'!S95</f>
        <v>60922.520000000004</v>
      </c>
      <c r="K314" s="16">
        <f>'[1]Prv-järjestys'!T95</f>
        <v>14851.390000000005</v>
      </c>
      <c r="L314" s="17">
        <f>'[1]Prv-järjestys'!U95</f>
        <v>214.99</v>
      </c>
      <c r="M314" s="16">
        <f>'[1]Prv-järjestys'!V95</f>
        <v>0</v>
      </c>
      <c r="N314" s="17">
        <f>'[1]Prv-järjestys'!W95</f>
        <v>1930.39</v>
      </c>
      <c r="O314" s="15">
        <f>'[1]Prv-järjestys'!X95</f>
        <v>3928.34</v>
      </c>
      <c r="P314" s="20">
        <f>'[1]Prv-järjestys'!Y95</f>
        <v>2922.36</v>
      </c>
      <c r="Q314" s="16">
        <f>'[1]Prv-järjestys'!Z95</f>
        <v>2590.85</v>
      </c>
      <c r="R314" s="15">
        <f>'[1]Prv-järjestys'!AA95</f>
        <v>6749.0699351193271</v>
      </c>
      <c r="S314" s="19">
        <f>'[1]Prv-järjestys'!AB95</f>
        <v>33187.389935119332</v>
      </c>
      <c r="T314" s="16">
        <f>'[1]Prv-järjestys'!AE95</f>
        <v>25006</v>
      </c>
      <c r="U314" s="17">
        <f>'[1]Prv-järjestys'!AF95</f>
        <v>1429</v>
      </c>
      <c r="V314" s="16">
        <f>'[1]Prv-järjestys'!AG95</f>
        <v>0</v>
      </c>
      <c r="W314" s="17">
        <f>'[1]Prv-järjestys'!AH95</f>
        <v>4287</v>
      </c>
      <c r="X314" s="15">
        <f>'[1]Prv-järjestys'!AI95</f>
        <v>23577</v>
      </c>
      <c r="Y314" s="21">
        <f>'[1]Prv-järjestys'!AJ95</f>
        <v>15004</v>
      </c>
      <c r="Z314" s="16">
        <f>'[1]Prv-järjestys'!AK95</f>
        <v>0</v>
      </c>
      <c r="AA314" s="15">
        <f>'[1]Prv-järjestys'!AL95</f>
        <v>22482</v>
      </c>
      <c r="AB314" s="19">
        <f>'[1]Prv-järjestys'!AM95</f>
        <v>91785</v>
      </c>
      <c r="AC314" s="16">
        <f>'[1]Prv-järjestys'!AN95</f>
        <v>0</v>
      </c>
      <c r="AD314" s="16">
        <f>'[1]Prv-järjestys'!AO95</f>
        <v>0</v>
      </c>
      <c r="AE314" s="16">
        <f>'[1]Prv-järjestys'!AP95</f>
        <v>0</v>
      </c>
      <c r="AF314" s="17">
        <f>'[1]Prv-järjestys'!AQ95</f>
        <v>0</v>
      </c>
      <c r="AG314" s="15">
        <f>'[1]Prv-järjestys'!AR95</f>
        <v>0</v>
      </c>
      <c r="AH314" s="16">
        <f>'[1]Prv-järjestys'!AS95</f>
        <v>0</v>
      </c>
      <c r="AI314" s="16">
        <f>'[1]Prv-järjestys'!AT95</f>
        <v>0</v>
      </c>
      <c r="AJ314" s="15">
        <f>'[1]Prv-järjestys'!AU95</f>
        <v>0</v>
      </c>
      <c r="AK314" s="19">
        <f>'[1]Prv-järjestys'!AV95</f>
        <v>0</v>
      </c>
      <c r="AL314" s="15">
        <f>'[1]Prv-järjestys'!AW95</f>
        <v>45995.72</v>
      </c>
      <c r="AM314" s="15">
        <f>'[1]Prv-järjestys'!AX95</f>
        <v>7981.8899999999994</v>
      </c>
      <c r="AN314" s="15">
        <f>'[1]Prv-järjestys'!AY95</f>
        <v>0</v>
      </c>
      <c r="AO314" s="15">
        <f>'[1]Prv-järjestys'!AZ95</f>
        <v>8432.39</v>
      </c>
      <c r="AP314" s="15">
        <f>'[1]Prv-järjestys'!BA95</f>
        <v>39042.630000000005</v>
      </c>
      <c r="AQ314" s="15">
        <f>'[1]Prv-järjestys'!BB95</f>
        <v>26533.360000000001</v>
      </c>
      <c r="AR314" s="15">
        <f>'[1]Prv-järjestys'!BC95</f>
        <v>4790.8500000000004</v>
      </c>
      <c r="AS314" s="15">
        <f>'[1]Prv-järjestys'!BD95</f>
        <v>53118.069935119325</v>
      </c>
      <c r="AT314" s="19">
        <f>'[1]Prv-järjestys'!BE95</f>
        <v>185894.90993511933</v>
      </c>
      <c r="AU314" s="22">
        <f>'[1]Prv-järjestys'!BF95</f>
        <v>11.758802576704367</v>
      </c>
      <c r="AV314" s="55">
        <f>'[1]Prv-järjestys'!BG95</f>
        <v>15809</v>
      </c>
      <c r="AW314" s="48" t="str">
        <f>'[1]Prv-järjestys'!A95</f>
        <v>000163</v>
      </c>
      <c r="AX314" s="49" t="s">
        <v>117</v>
      </c>
      <c r="AY314" s="47" t="s">
        <v>264</v>
      </c>
      <c r="AZ314" s="50" t="s">
        <v>80</v>
      </c>
      <c r="BA314" s="47" t="s">
        <v>81</v>
      </c>
      <c r="BB314" s="50" t="s">
        <v>82</v>
      </c>
      <c r="BC314" s="50" t="s">
        <v>83</v>
      </c>
      <c r="BD314" s="47">
        <v>1</v>
      </c>
      <c r="BE314" s="47">
        <v>2</v>
      </c>
    </row>
    <row r="315" spans="1:57" x14ac:dyDescent="0.25">
      <c r="A315" s="47" t="str">
        <f>'[1]Prv-järjestys'!B328</f>
        <v>Saltvik</v>
      </c>
      <c r="B315" s="16">
        <f>'[1]Prv-järjestys'!K328</f>
        <v>187.74</v>
      </c>
      <c r="C315" s="17">
        <f>'[1]Prv-järjestys'!L328</f>
        <v>0</v>
      </c>
      <c r="D315" s="16">
        <f>'[1]Prv-järjestys'!M328</f>
        <v>0</v>
      </c>
      <c r="E315" s="16">
        <f>'[1]Prv-järjestys'!N328</f>
        <v>0</v>
      </c>
      <c r="F315" s="15">
        <f>'[1]Prv-järjestys'!O328</f>
        <v>0</v>
      </c>
      <c r="G315" s="18">
        <f>'[1]Prv-järjestys'!P328</f>
        <v>0</v>
      </c>
      <c r="H315" s="16">
        <f>'[1]Prv-järjestys'!Q328</f>
        <v>0</v>
      </c>
      <c r="I315" s="15">
        <f>'[1]Prv-järjestys'!R328</f>
        <v>178</v>
      </c>
      <c r="J315" s="19">
        <f>'[1]Prv-järjestys'!S328</f>
        <v>365.74</v>
      </c>
      <c r="K315" s="16">
        <f>'[1]Prv-järjestys'!T328</f>
        <v>1243.7199999999998</v>
      </c>
      <c r="L315" s="17">
        <f>'[1]Prv-järjestys'!U328</f>
        <v>0</v>
      </c>
      <c r="M315" s="16">
        <f>'[1]Prv-järjestys'!V328</f>
        <v>136.47</v>
      </c>
      <c r="N315" s="17">
        <f>'[1]Prv-järjestys'!W328</f>
        <v>168.75</v>
      </c>
      <c r="O315" s="15">
        <f>'[1]Prv-järjestys'!X328</f>
        <v>0</v>
      </c>
      <c r="P315" s="20">
        <f>'[1]Prv-järjestys'!Y328</f>
        <v>0</v>
      </c>
      <c r="Q315" s="16">
        <f>'[1]Prv-järjestys'!Z328</f>
        <v>0</v>
      </c>
      <c r="R315" s="15">
        <f>'[1]Prv-järjestys'!AA328</f>
        <v>1527.8034797187543</v>
      </c>
      <c r="S315" s="19">
        <f>'[1]Prv-järjestys'!AB328</f>
        <v>3076.7434797187543</v>
      </c>
      <c r="T315" s="16">
        <f>'[1]Prv-järjestys'!AE328</f>
        <v>0</v>
      </c>
      <c r="U315" s="17">
        <f>'[1]Prv-järjestys'!AF328</f>
        <v>0</v>
      </c>
      <c r="V315" s="16">
        <f>'[1]Prv-järjestys'!AG328</f>
        <v>0</v>
      </c>
      <c r="W315" s="17">
        <f>'[1]Prv-järjestys'!AH328</f>
        <v>0</v>
      </c>
      <c r="X315" s="15">
        <f>'[1]Prv-järjestys'!AI328</f>
        <v>0</v>
      </c>
      <c r="Y315" s="21">
        <f>'[1]Prv-järjestys'!AJ328</f>
        <v>0</v>
      </c>
      <c r="Z315" s="16">
        <f>'[1]Prv-järjestys'!AK328</f>
        <v>0</v>
      </c>
      <c r="AA315" s="15">
        <f>'[1]Prv-järjestys'!AL328</f>
        <v>0</v>
      </c>
      <c r="AB315" s="19">
        <f>'[1]Prv-järjestys'!AM328</f>
        <v>0</v>
      </c>
      <c r="AC315" s="16">
        <f>'[1]Prv-järjestys'!AN328</f>
        <v>0</v>
      </c>
      <c r="AD315" s="16">
        <f>'[1]Prv-järjestys'!AO328</f>
        <v>0</v>
      </c>
      <c r="AE315" s="16">
        <f>'[1]Prv-järjestys'!AP328</f>
        <v>0</v>
      </c>
      <c r="AF315" s="17">
        <f>'[1]Prv-järjestys'!AQ328</f>
        <v>0</v>
      </c>
      <c r="AG315" s="15">
        <f>'[1]Prv-järjestys'!AR328</f>
        <v>0</v>
      </c>
      <c r="AH315" s="16">
        <f>'[1]Prv-järjestys'!AS328</f>
        <v>0</v>
      </c>
      <c r="AI315" s="16">
        <f>'[1]Prv-järjestys'!AT328</f>
        <v>0</v>
      </c>
      <c r="AJ315" s="15">
        <f>'[1]Prv-järjestys'!AU328</f>
        <v>0</v>
      </c>
      <c r="AK315" s="19">
        <f>'[1]Prv-järjestys'!AV328</f>
        <v>0</v>
      </c>
      <c r="AL315" s="15">
        <f>'[1]Prv-järjestys'!AW328</f>
        <v>1431.4599999999998</v>
      </c>
      <c r="AM315" s="15">
        <f>'[1]Prv-järjestys'!AX328</f>
        <v>0</v>
      </c>
      <c r="AN315" s="15">
        <f>'[1]Prv-järjestys'!AY328</f>
        <v>136.47</v>
      </c>
      <c r="AO315" s="15">
        <f>'[1]Prv-järjestys'!AZ328</f>
        <v>168.75</v>
      </c>
      <c r="AP315" s="15">
        <f>'[1]Prv-järjestys'!BA328</f>
        <v>0</v>
      </c>
      <c r="AQ315" s="15">
        <f>'[1]Prv-järjestys'!BB328</f>
        <v>0</v>
      </c>
      <c r="AR315" s="15">
        <f>'[1]Prv-järjestys'!BC328</f>
        <v>0</v>
      </c>
      <c r="AS315" s="15">
        <f>'[1]Prv-järjestys'!BD328</f>
        <v>1705.8034797187543</v>
      </c>
      <c r="AT315" s="19">
        <f>'[1]Prv-järjestys'!BE328</f>
        <v>3442.4834797187541</v>
      </c>
      <c r="AU315" s="22">
        <f>'[1]Prv-järjestys'!BF328</f>
        <v>0.23949377206892683</v>
      </c>
      <c r="AV315" s="55">
        <f>'[1]Prv-järjestys'!BG328</f>
        <v>14374</v>
      </c>
      <c r="AW315" s="48" t="str">
        <f>'[1]Prv-järjestys'!A328</f>
        <v>000545</v>
      </c>
      <c r="AX315" s="49"/>
      <c r="AY315" s="47"/>
      <c r="AZ315" s="50" t="s">
        <v>202</v>
      </c>
      <c r="BA315" s="47" t="s">
        <v>203</v>
      </c>
      <c r="BB315" s="50" t="s">
        <v>208</v>
      </c>
      <c r="BC315" s="50" t="s">
        <v>209</v>
      </c>
      <c r="BD315" s="47">
        <v>2</v>
      </c>
      <c r="BE315" s="47">
        <v>1</v>
      </c>
    </row>
    <row r="316" spans="1:57" x14ac:dyDescent="0.25">
      <c r="A316" s="47" t="str">
        <f>'[1]Prv-järjestys'!B353</f>
        <v>Sammonlahti</v>
      </c>
      <c r="B316" s="16">
        <f>'[1]Prv-järjestys'!K353</f>
        <v>3871.26</v>
      </c>
      <c r="C316" s="17">
        <f>'[1]Prv-järjestys'!L353</f>
        <v>740</v>
      </c>
      <c r="D316" s="16">
        <f>'[1]Prv-järjestys'!M353</f>
        <v>0</v>
      </c>
      <c r="E316" s="16">
        <f>'[1]Prv-järjestys'!N353</f>
        <v>730</v>
      </c>
      <c r="F316" s="15">
        <f>'[1]Prv-järjestys'!O353</f>
        <v>5590</v>
      </c>
      <c r="G316" s="18">
        <f>'[1]Prv-järjestys'!P353</f>
        <v>4686</v>
      </c>
      <c r="H316" s="16">
        <f>'[1]Prv-järjestys'!Q353</f>
        <v>45</v>
      </c>
      <c r="I316" s="15">
        <f>'[1]Prv-järjestys'!R353</f>
        <v>11060.93</v>
      </c>
      <c r="J316" s="19">
        <f>'[1]Prv-järjestys'!S353</f>
        <v>26723.190000000002</v>
      </c>
      <c r="K316" s="16">
        <f>'[1]Prv-järjestys'!T353</f>
        <v>8229.7500000000018</v>
      </c>
      <c r="L316" s="17">
        <f>'[1]Prv-järjestys'!U353</f>
        <v>2740.61</v>
      </c>
      <c r="M316" s="16">
        <f>'[1]Prv-järjestys'!V353</f>
        <v>0</v>
      </c>
      <c r="N316" s="17">
        <f>'[1]Prv-järjestys'!W353</f>
        <v>177.2</v>
      </c>
      <c r="O316" s="15">
        <f>'[1]Prv-järjestys'!X353</f>
        <v>4987.7699999999995</v>
      </c>
      <c r="P316" s="20">
        <f>'[1]Prv-järjestys'!Y353</f>
        <v>2291.46</v>
      </c>
      <c r="Q316" s="16">
        <f>'[1]Prv-järjestys'!Z353</f>
        <v>2536.08</v>
      </c>
      <c r="R316" s="15">
        <f>'[1]Prv-järjestys'!AA353</f>
        <v>2718.9354787011739</v>
      </c>
      <c r="S316" s="19">
        <f>'[1]Prv-järjestys'!AB353</f>
        <v>23681.805478701175</v>
      </c>
      <c r="T316" s="16">
        <f>'[1]Prv-järjestys'!AE353</f>
        <v>14000</v>
      </c>
      <c r="U316" s="17">
        <f>'[1]Prv-järjestys'!AF353</f>
        <v>700</v>
      </c>
      <c r="V316" s="16">
        <f>'[1]Prv-järjestys'!AG353</f>
        <v>0</v>
      </c>
      <c r="W316" s="17">
        <f>'[1]Prv-järjestys'!AH353</f>
        <v>500</v>
      </c>
      <c r="X316" s="15">
        <f>'[1]Prv-järjestys'!AI353</f>
        <v>6000</v>
      </c>
      <c r="Y316" s="21">
        <f>'[1]Prv-järjestys'!AJ353</f>
        <v>3000</v>
      </c>
      <c r="Z316" s="16">
        <f>'[1]Prv-järjestys'!AK353</f>
        <v>800</v>
      </c>
      <c r="AA316" s="15">
        <f>'[1]Prv-järjestys'!AL353</f>
        <v>4487.6000000000004</v>
      </c>
      <c r="AB316" s="19">
        <f>'[1]Prv-järjestys'!AM353</f>
        <v>29487.599999999999</v>
      </c>
      <c r="AC316" s="16">
        <f>'[1]Prv-järjestys'!AN353</f>
        <v>0</v>
      </c>
      <c r="AD316" s="16">
        <f>'[1]Prv-järjestys'!AO353</f>
        <v>0</v>
      </c>
      <c r="AE316" s="16">
        <f>'[1]Prv-järjestys'!AP353</f>
        <v>0</v>
      </c>
      <c r="AF316" s="17">
        <f>'[1]Prv-järjestys'!AQ353</f>
        <v>0</v>
      </c>
      <c r="AG316" s="15">
        <f>'[1]Prv-järjestys'!AR353</f>
        <v>0</v>
      </c>
      <c r="AH316" s="16">
        <f>'[1]Prv-järjestys'!AS353</f>
        <v>0</v>
      </c>
      <c r="AI316" s="16">
        <f>'[1]Prv-järjestys'!AT353</f>
        <v>0</v>
      </c>
      <c r="AJ316" s="15">
        <f>'[1]Prv-järjestys'!AU353</f>
        <v>0</v>
      </c>
      <c r="AK316" s="19">
        <f>'[1]Prv-järjestys'!AV353</f>
        <v>0</v>
      </c>
      <c r="AL316" s="15">
        <f>'[1]Prv-järjestys'!AW353</f>
        <v>26101.010000000002</v>
      </c>
      <c r="AM316" s="15">
        <f>'[1]Prv-järjestys'!AX353</f>
        <v>4180.6100000000006</v>
      </c>
      <c r="AN316" s="15">
        <f>'[1]Prv-järjestys'!AY353</f>
        <v>0</v>
      </c>
      <c r="AO316" s="15">
        <f>'[1]Prv-järjestys'!AZ353</f>
        <v>1407.2</v>
      </c>
      <c r="AP316" s="15">
        <f>'[1]Prv-järjestys'!BA353</f>
        <v>16577.77</v>
      </c>
      <c r="AQ316" s="15">
        <f>'[1]Prv-järjestys'!BB353</f>
        <v>9977.4599999999991</v>
      </c>
      <c r="AR316" s="15">
        <f>'[1]Prv-järjestys'!BC353</f>
        <v>3381.08</v>
      </c>
      <c r="AS316" s="15">
        <f>'[1]Prv-järjestys'!BD353</f>
        <v>18267.465478701175</v>
      </c>
      <c r="AT316" s="19">
        <f>'[1]Prv-järjestys'!BE353</f>
        <v>79892.595478701172</v>
      </c>
      <c r="AU316" s="22">
        <f>'[1]Prv-järjestys'!BF353</f>
        <v>1.6835443152186529</v>
      </c>
      <c r="AV316" s="55">
        <f>'[1]Prv-järjestys'!BG353</f>
        <v>47455</v>
      </c>
      <c r="AW316" s="48" t="str">
        <f>'[1]Prv-järjestys'!A353</f>
        <v>000586</v>
      </c>
      <c r="AX316" s="49" t="s">
        <v>155</v>
      </c>
      <c r="AY316" s="47" t="s">
        <v>265</v>
      </c>
      <c r="AZ316" s="50" t="s">
        <v>142</v>
      </c>
      <c r="BA316" s="47" t="s">
        <v>143</v>
      </c>
      <c r="BB316" s="50" t="s">
        <v>156</v>
      </c>
      <c r="BC316" s="50" t="s">
        <v>157</v>
      </c>
      <c r="BD316" s="47">
        <v>1</v>
      </c>
      <c r="BE316" s="47">
        <v>2</v>
      </c>
    </row>
    <row r="317" spans="1:57" x14ac:dyDescent="0.25">
      <c r="A317" s="47" t="str">
        <f>'[1]Prv-järjestys'!B416</f>
        <v>Sastamala</v>
      </c>
      <c r="B317" s="16">
        <f>'[1]Prv-järjestys'!K416</f>
        <v>14267.47</v>
      </c>
      <c r="C317" s="17">
        <f>'[1]Prv-järjestys'!L416</f>
        <v>60001.72</v>
      </c>
      <c r="D317" s="16">
        <f>'[1]Prv-järjestys'!M416</f>
        <v>0</v>
      </c>
      <c r="E317" s="16">
        <f>'[1]Prv-järjestys'!N416</f>
        <v>3839.52</v>
      </c>
      <c r="F317" s="15">
        <f>'[1]Prv-järjestys'!O416</f>
        <v>15495.3</v>
      </c>
      <c r="G317" s="18">
        <f>'[1]Prv-järjestys'!P416</f>
        <v>3502</v>
      </c>
      <c r="H317" s="16">
        <f>'[1]Prv-järjestys'!Q416</f>
        <v>7105</v>
      </c>
      <c r="I317" s="15">
        <f>'[1]Prv-järjestys'!R416</f>
        <v>27126.039999999997</v>
      </c>
      <c r="J317" s="19">
        <f>'[1]Prv-järjestys'!S416</f>
        <v>131337.05000000002</v>
      </c>
      <c r="K317" s="16">
        <f>'[1]Prv-järjestys'!T416</f>
        <v>25059.740000000009</v>
      </c>
      <c r="L317" s="17">
        <f>'[1]Prv-järjestys'!U416</f>
        <v>17854.59</v>
      </c>
      <c r="M317" s="16">
        <f>'[1]Prv-järjestys'!V416</f>
        <v>0</v>
      </c>
      <c r="N317" s="17">
        <f>'[1]Prv-järjestys'!W416</f>
        <v>6176.91</v>
      </c>
      <c r="O317" s="15">
        <f>'[1]Prv-järjestys'!X416</f>
        <v>6885.05</v>
      </c>
      <c r="P317" s="20">
        <f>'[1]Prv-järjestys'!Y416</f>
        <v>5780.51</v>
      </c>
      <c r="Q317" s="16">
        <f>'[1]Prv-järjestys'!Z416</f>
        <v>4585.09</v>
      </c>
      <c r="R317" s="15">
        <f>'[1]Prv-järjestys'!AA416</f>
        <v>21606.350526519502</v>
      </c>
      <c r="S317" s="19">
        <f>'[1]Prv-järjestys'!AB416</f>
        <v>87948.240526519512</v>
      </c>
      <c r="T317" s="16">
        <f>'[1]Prv-järjestys'!AE416</f>
        <v>4250</v>
      </c>
      <c r="U317" s="17">
        <f>'[1]Prv-järjestys'!AF416</f>
        <v>5312</v>
      </c>
      <c r="V317" s="16">
        <f>'[1]Prv-järjestys'!AG416</f>
        <v>0</v>
      </c>
      <c r="W317" s="17">
        <f>'[1]Prv-järjestys'!AH416</f>
        <v>1062</v>
      </c>
      <c r="X317" s="15">
        <f>'[1]Prv-järjestys'!AI416</f>
        <v>3190</v>
      </c>
      <c r="Y317" s="21">
        <f>'[1]Prv-järjestys'!AJ416</f>
        <v>1062</v>
      </c>
      <c r="Z317" s="16">
        <f>'[1]Prv-järjestys'!AK416</f>
        <v>1062</v>
      </c>
      <c r="AA317" s="15">
        <f>'[1]Prv-järjestys'!AL416</f>
        <v>1062</v>
      </c>
      <c r="AB317" s="19">
        <f>'[1]Prv-järjestys'!AM416</f>
        <v>17000</v>
      </c>
      <c r="AC317" s="16">
        <f>'[1]Prv-järjestys'!AN416</f>
        <v>20549.38</v>
      </c>
      <c r="AD317" s="16">
        <f>'[1]Prv-järjestys'!AO416</f>
        <v>0</v>
      </c>
      <c r="AE317" s="16">
        <f>'[1]Prv-järjestys'!AP416</f>
        <v>0</v>
      </c>
      <c r="AF317" s="17">
        <f>'[1]Prv-järjestys'!AQ416</f>
        <v>0</v>
      </c>
      <c r="AG317" s="15">
        <f>'[1]Prv-järjestys'!AR416</f>
        <v>0</v>
      </c>
      <c r="AH317" s="16">
        <f>'[1]Prv-järjestys'!AS416</f>
        <v>0</v>
      </c>
      <c r="AI317" s="16">
        <f>'[1]Prv-järjestys'!AT416</f>
        <v>65000</v>
      </c>
      <c r="AJ317" s="15">
        <f>'[1]Prv-järjestys'!AU416</f>
        <v>0</v>
      </c>
      <c r="AK317" s="19">
        <f>'[1]Prv-järjestys'!AV416</f>
        <v>85549.38</v>
      </c>
      <c r="AL317" s="15">
        <f>'[1]Prv-järjestys'!AW416</f>
        <v>64126.590000000011</v>
      </c>
      <c r="AM317" s="15">
        <f>'[1]Prv-järjestys'!AX416</f>
        <v>83168.31</v>
      </c>
      <c r="AN317" s="15">
        <f>'[1]Prv-järjestys'!AY416</f>
        <v>0</v>
      </c>
      <c r="AO317" s="15">
        <f>'[1]Prv-järjestys'!AZ416</f>
        <v>11078.43</v>
      </c>
      <c r="AP317" s="15">
        <f>'[1]Prv-järjestys'!BA416</f>
        <v>25570.35</v>
      </c>
      <c r="AQ317" s="15">
        <f>'[1]Prv-järjestys'!BB416</f>
        <v>10344.51</v>
      </c>
      <c r="AR317" s="15">
        <f>'[1]Prv-järjestys'!BC416</f>
        <v>77752.09</v>
      </c>
      <c r="AS317" s="15">
        <f>'[1]Prv-järjestys'!BD416</f>
        <v>49794.390526519499</v>
      </c>
      <c r="AT317" s="19">
        <f>'[1]Prv-järjestys'!BE416</f>
        <v>321834.67052651953</v>
      </c>
      <c r="AU317" s="22">
        <f>'[1]Prv-järjestys'!BF416</f>
        <v>0</v>
      </c>
      <c r="AV317" s="55">
        <f>'[1]Prv-järjestys'!BG416</f>
        <v>6698</v>
      </c>
      <c r="AW317" s="48" t="str">
        <f>'[1]Prv-järjestys'!A416</f>
        <v>001003</v>
      </c>
      <c r="AX317" s="49"/>
      <c r="AY317" s="47"/>
      <c r="AZ317" s="50" t="s">
        <v>85</v>
      </c>
      <c r="BA317" s="47" t="s">
        <v>86</v>
      </c>
      <c r="BB317" s="50" t="s">
        <v>89</v>
      </c>
      <c r="BC317" s="50" t="s">
        <v>90</v>
      </c>
      <c r="BD317" s="47">
        <v>1</v>
      </c>
      <c r="BE317" s="47">
        <v>1</v>
      </c>
    </row>
    <row r="318" spans="1:57" x14ac:dyDescent="0.25">
      <c r="A318" s="47" t="str">
        <f>'[1]Prv-järjestys'!B62</f>
        <v>Sauvo-Karuna</v>
      </c>
      <c r="B318" s="16">
        <f>'[1]Prv-järjestys'!K62</f>
        <v>2014.33</v>
      </c>
      <c r="C318" s="17">
        <f>'[1]Prv-järjestys'!L62</f>
        <v>31.46</v>
      </c>
      <c r="D318" s="16">
        <f>'[1]Prv-järjestys'!M62</f>
        <v>0</v>
      </c>
      <c r="E318" s="16">
        <f>'[1]Prv-järjestys'!N62</f>
        <v>55</v>
      </c>
      <c r="F318" s="15">
        <f>'[1]Prv-järjestys'!O62</f>
        <v>1436</v>
      </c>
      <c r="G318" s="18">
        <f>'[1]Prv-järjestys'!P62</f>
        <v>0</v>
      </c>
      <c r="H318" s="16">
        <f>'[1]Prv-järjestys'!Q62</f>
        <v>100</v>
      </c>
      <c r="I318" s="15">
        <f>'[1]Prv-järjestys'!R62</f>
        <v>4142.71</v>
      </c>
      <c r="J318" s="19">
        <f>'[1]Prv-järjestys'!S62</f>
        <v>7779.5</v>
      </c>
      <c r="K318" s="16">
        <f>'[1]Prv-järjestys'!T62</f>
        <v>2542.59</v>
      </c>
      <c r="L318" s="17">
        <f>'[1]Prv-järjestys'!U62</f>
        <v>95.3</v>
      </c>
      <c r="M318" s="16">
        <f>'[1]Prv-järjestys'!V62</f>
        <v>0</v>
      </c>
      <c r="N318" s="17">
        <f>'[1]Prv-järjestys'!W62</f>
        <v>194.6</v>
      </c>
      <c r="O318" s="15">
        <f>'[1]Prv-järjestys'!X62</f>
        <v>51.1</v>
      </c>
      <c r="P318" s="20">
        <f>'[1]Prv-järjestys'!Y62</f>
        <v>60.8</v>
      </c>
      <c r="Q318" s="16">
        <f>'[1]Prv-järjestys'!Z62</f>
        <v>196.2</v>
      </c>
      <c r="R318" s="15">
        <f>'[1]Prv-järjestys'!AA62</f>
        <v>2238.6496141891976</v>
      </c>
      <c r="S318" s="19">
        <f>'[1]Prv-järjestys'!AB62</f>
        <v>5379.2396141891977</v>
      </c>
      <c r="T318" s="16">
        <f>'[1]Prv-järjestys'!AE62</f>
        <v>0</v>
      </c>
      <c r="U318" s="17">
        <f>'[1]Prv-järjestys'!AF62</f>
        <v>0</v>
      </c>
      <c r="V318" s="16">
        <f>'[1]Prv-järjestys'!AG62</f>
        <v>0</v>
      </c>
      <c r="W318" s="17">
        <f>'[1]Prv-järjestys'!AH62</f>
        <v>0</v>
      </c>
      <c r="X318" s="15">
        <f>'[1]Prv-järjestys'!AI62</f>
        <v>0</v>
      </c>
      <c r="Y318" s="21">
        <f>'[1]Prv-järjestys'!AJ62</f>
        <v>0</v>
      </c>
      <c r="Z318" s="16">
        <f>'[1]Prv-järjestys'!AK62</f>
        <v>0</v>
      </c>
      <c r="AA318" s="15">
        <f>'[1]Prv-järjestys'!AL62</f>
        <v>0</v>
      </c>
      <c r="AB318" s="19">
        <f>'[1]Prv-järjestys'!AM62</f>
        <v>0</v>
      </c>
      <c r="AC318" s="16">
        <f>'[1]Prv-järjestys'!AN62</f>
        <v>0</v>
      </c>
      <c r="AD318" s="16">
        <f>'[1]Prv-järjestys'!AO62</f>
        <v>0</v>
      </c>
      <c r="AE318" s="16">
        <f>'[1]Prv-järjestys'!AP62</f>
        <v>0</v>
      </c>
      <c r="AF318" s="17">
        <f>'[1]Prv-järjestys'!AQ62</f>
        <v>0</v>
      </c>
      <c r="AG318" s="15">
        <f>'[1]Prv-järjestys'!AR62</f>
        <v>0</v>
      </c>
      <c r="AH318" s="16">
        <f>'[1]Prv-järjestys'!AS62</f>
        <v>0</v>
      </c>
      <c r="AI318" s="16">
        <f>'[1]Prv-järjestys'!AT62</f>
        <v>0</v>
      </c>
      <c r="AJ318" s="15">
        <f>'[1]Prv-järjestys'!AU62</f>
        <v>0</v>
      </c>
      <c r="AK318" s="19">
        <f>'[1]Prv-järjestys'!AV62</f>
        <v>0</v>
      </c>
      <c r="AL318" s="15">
        <f>'[1]Prv-järjestys'!AW62</f>
        <v>4556.92</v>
      </c>
      <c r="AM318" s="15">
        <f>'[1]Prv-järjestys'!AX62</f>
        <v>126.75999999999999</v>
      </c>
      <c r="AN318" s="15">
        <f>'[1]Prv-järjestys'!AY62</f>
        <v>0</v>
      </c>
      <c r="AO318" s="15">
        <f>'[1]Prv-järjestys'!AZ62</f>
        <v>249.6</v>
      </c>
      <c r="AP318" s="15">
        <f>'[1]Prv-järjestys'!BA62</f>
        <v>1487.1</v>
      </c>
      <c r="AQ318" s="15">
        <f>'[1]Prv-järjestys'!BB62</f>
        <v>60.8</v>
      </c>
      <c r="AR318" s="15">
        <f>'[1]Prv-järjestys'!BC62</f>
        <v>296.2</v>
      </c>
      <c r="AS318" s="15">
        <f>'[1]Prv-järjestys'!BD62</f>
        <v>6381.3596141891976</v>
      </c>
      <c r="AT318" s="19">
        <f>'[1]Prv-järjestys'!BE62</f>
        <v>13158.739614189199</v>
      </c>
      <c r="AU318" s="22">
        <f>'[1]Prv-järjestys'!BF62</f>
        <v>4.2094496526516947</v>
      </c>
      <c r="AV318" s="55">
        <f>'[1]Prv-järjestys'!BG62</f>
        <v>3126</v>
      </c>
      <c r="AW318" s="48" t="str">
        <f>'[1]Prv-järjestys'!A62</f>
        <v>000107</v>
      </c>
      <c r="AX318" s="49"/>
      <c r="AY318" s="47"/>
      <c r="AZ318" s="50" t="s">
        <v>85</v>
      </c>
      <c r="BA318" s="47" t="s">
        <v>86</v>
      </c>
      <c r="BB318" s="50" t="s">
        <v>87</v>
      </c>
      <c r="BC318" s="50" t="s">
        <v>88</v>
      </c>
      <c r="BD318" s="47">
        <v>2</v>
      </c>
      <c r="BE318" s="47">
        <v>1</v>
      </c>
    </row>
    <row r="319" spans="1:57" x14ac:dyDescent="0.25">
      <c r="A319" s="47" t="str">
        <f>'[1]Prv-järjestys'!B199</f>
        <v>Savitaipale</v>
      </c>
      <c r="B319" s="16">
        <f>'[1]Prv-järjestys'!K199</f>
        <v>4552.22</v>
      </c>
      <c r="C319" s="17">
        <f>'[1]Prv-järjestys'!L199</f>
        <v>160</v>
      </c>
      <c r="D319" s="16">
        <f>'[1]Prv-järjestys'!M199</f>
        <v>0</v>
      </c>
      <c r="E319" s="16">
        <f>'[1]Prv-järjestys'!N199</f>
        <v>1055</v>
      </c>
      <c r="F319" s="15">
        <f>'[1]Prv-järjestys'!O199</f>
        <v>1352.3</v>
      </c>
      <c r="G319" s="18">
        <f>'[1]Prv-järjestys'!P199</f>
        <v>9390.1</v>
      </c>
      <c r="H319" s="16">
        <f>'[1]Prv-järjestys'!Q199</f>
        <v>1830</v>
      </c>
      <c r="I319" s="15">
        <f>'[1]Prv-järjestys'!R199</f>
        <v>7066</v>
      </c>
      <c r="J319" s="19">
        <f>'[1]Prv-järjestys'!S199</f>
        <v>25405.620000000003</v>
      </c>
      <c r="K319" s="16">
        <f>'[1]Prv-järjestys'!T199</f>
        <v>21393.829999999998</v>
      </c>
      <c r="L319" s="17">
        <f>'[1]Prv-järjestys'!U199</f>
        <v>2259.37</v>
      </c>
      <c r="M319" s="16">
        <f>'[1]Prv-järjestys'!V199</f>
        <v>0</v>
      </c>
      <c r="N319" s="17">
        <f>'[1]Prv-järjestys'!W199</f>
        <v>3243.75</v>
      </c>
      <c r="O319" s="15">
        <f>'[1]Prv-järjestys'!X199</f>
        <v>1618.55</v>
      </c>
      <c r="P319" s="20">
        <f>'[1]Prv-järjestys'!Y199</f>
        <v>13360.73</v>
      </c>
      <c r="Q319" s="16">
        <f>'[1]Prv-järjestys'!Z199</f>
        <v>847.02</v>
      </c>
      <c r="R319" s="15">
        <f>'[1]Prv-järjestys'!AA199</f>
        <v>7814.9541709068571</v>
      </c>
      <c r="S319" s="19">
        <f>'[1]Prv-järjestys'!AB199</f>
        <v>50538.204170906851</v>
      </c>
      <c r="T319" s="16">
        <f>'[1]Prv-järjestys'!AE199</f>
        <v>7408</v>
      </c>
      <c r="U319" s="17">
        <f>'[1]Prv-järjestys'!AF199</f>
        <v>926</v>
      </c>
      <c r="V319" s="16">
        <f>'[1]Prv-järjestys'!AG199</f>
        <v>0</v>
      </c>
      <c r="W319" s="17">
        <f>'[1]Prv-järjestys'!AH199</f>
        <v>0</v>
      </c>
      <c r="X319" s="15">
        <f>'[1]Prv-järjestys'!AI199</f>
        <v>2091</v>
      </c>
      <c r="Y319" s="21">
        <f>'[1]Prv-järjestys'!AJ199</f>
        <v>5247.2</v>
      </c>
      <c r="Z319" s="16">
        <f>'[1]Prv-järjestys'!AK199</f>
        <v>0</v>
      </c>
      <c r="AA319" s="15">
        <f>'[1]Prv-järjestys'!AL199</f>
        <v>3000</v>
      </c>
      <c r="AB319" s="19">
        <f>'[1]Prv-järjestys'!AM199</f>
        <v>18672.2</v>
      </c>
      <c r="AC319" s="16">
        <f>'[1]Prv-järjestys'!AN199</f>
        <v>0</v>
      </c>
      <c r="AD319" s="16">
        <f>'[1]Prv-järjestys'!AO199</f>
        <v>0</v>
      </c>
      <c r="AE319" s="16">
        <f>'[1]Prv-järjestys'!AP199</f>
        <v>0</v>
      </c>
      <c r="AF319" s="17">
        <f>'[1]Prv-järjestys'!AQ199</f>
        <v>0</v>
      </c>
      <c r="AG319" s="15">
        <f>'[1]Prv-järjestys'!AR199</f>
        <v>0</v>
      </c>
      <c r="AH319" s="16">
        <f>'[1]Prv-järjestys'!AS199</f>
        <v>0</v>
      </c>
      <c r="AI319" s="16">
        <f>'[1]Prv-järjestys'!AT199</f>
        <v>0</v>
      </c>
      <c r="AJ319" s="15">
        <f>'[1]Prv-järjestys'!AU199</f>
        <v>0</v>
      </c>
      <c r="AK319" s="19">
        <f>'[1]Prv-järjestys'!AV199</f>
        <v>0</v>
      </c>
      <c r="AL319" s="15">
        <f>'[1]Prv-järjestys'!AW199</f>
        <v>33354.050000000003</v>
      </c>
      <c r="AM319" s="15">
        <f>'[1]Prv-järjestys'!AX199</f>
        <v>3345.37</v>
      </c>
      <c r="AN319" s="15">
        <f>'[1]Prv-järjestys'!AY199</f>
        <v>0</v>
      </c>
      <c r="AO319" s="15">
        <f>'[1]Prv-järjestys'!AZ199</f>
        <v>4298.75</v>
      </c>
      <c r="AP319" s="15">
        <f>'[1]Prv-järjestys'!BA199</f>
        <v>5061.8500000000004</v>
      </c>
      <c r="AQ319" s="15">
        <f>'[1]Prv-järjestys'!BB199</f>
        <v>27998.030000000002</v>
      </c>
      <c r="AR319" s="15">
        <f>'[1]Prv-järjestys'!BC199</f>
        <v>2677.02</v>
      </c>
      <c r="AS319" s="15">
        <f>'[1]Prv-järjestys'!BD199</f>
        <v>17880.954170906858</v>
      </c>
      <c r="AT319" s="19">
        <f>'[1]Prv-järjestys'!BE199</f>
        <v>94616.024170906865</v>
      </c>
      <c r="AU319" s="22">
        <f>'[1]Prv-järjestys'!BF199</f>
        <v>29.184461496269854</v>
      </c>
      <c r="AV319" s="55">
        <f>'[1]Prv-järjestys'!BG199</f>
        <v>3242</v>
      </c>
      <c r="AW319" s="48" t="str">
        <f>'[1]Prv-järjestys'!A199</f>
        <v>000333</v>
      </c>
      <c r="AX319" s="49"/>
      <c r="AY319" s="47"/>
      <c r="AZ319" s="50" t="s">
        <v>142</v>
      </c>
      <c r="BA319" s="47" t="s">
        <v>143</v>
      </c>
      <c r="BB319" s="50" t="s">
        <v>156</v>
      </c>
      <c r="BC319" s="50" t="s">
        <v>157</v>
      </c>
      <c r="BD319" s="47">
        <v>2</v>
      </c>
      <c r="BE319" s="47">
        <v>1</v>
      </c>
    </row>
    <row r="320" spans="1:57" x14ac:dyDescent="0.25">
      <c r="A320" s="47" t="str">
        <f>'[1]Prv-järjestys'!B426</f>
        <v>Savonlinna</v>
      </c>
      <c r="B320" s="16">
        <f>'[1]Prv-järjestys'!K426</f>
        <v>22218.410000000003</v>
      </c>
      <c r="C320" s="17">
        <f>'[1]Prv-järjestys'!L426</f>
        <v>1609.62</v>
      </c>
      <c r="D320" s="16">
        <f>'[1]Prv-järjestys'!M426</f>
        <v>0</v>
      </c>
      <c r="E320" s="16">
        <f>'[1]Prv-järjestys'!N426</f>
        <v>4590</v>
      </c>
      <c r="F320" s="15">
        <f>'[1]Prv-järjestys'!O426</f>
        <v>23652.400000000001</v>
      </c>
      <c r="G320" s="18">
        <f>'[1]Prv-järjestys'!P426</f>
        <v>15685.95</v>
      </c>
      <c r="H320" s="16">
        <f>'[1]Prv-järjestys'!Q426</f>
        <v>17819.5</v>
      </c>
      <c r="I320" s="15">
        <f>'[1]Prv-järjestys'!R426</f>
        <v>54672.539999999994</v>
      </c>
      <c r="J320" s="19">
        <f>'[1]Prv-järjestys'!S426</f>
        <v>140248.41999999998</v>
      </c>
      <c r="K320" s="16">
        <f>'[1]Prv-järjestys'!T426</f>
        <v>40917.430000000008</v>
      </c>
      <c r="L320" s="17">
        <f>'[1]Prv-järjestys'!U426</f>
        <v>16943.47</v>
      </c>
      <c r="M320" s="16">
        <f>'[1]Prv-järjestys'!V426</f>
        <v>0</v>
      </c>
      <c r="N320" s="17">
        <f>'[1]Prv-järjestys'!W426</f>
        <v>12707.78</v>
      </c>
      <c r="O320" s="15">
        <f>'[1]Prv-järjestys'!X426</f>
        <v>26475.62</v>
      </c>
      <c r="P320" s="20">
        <f>'[1]Prv-järjestys'!Y426</f>
        <v>15255.04</v>
      </c>
      <c r="Q320" s="16">
        <f>'[1]Prv-järjestys'!Z426</f>
        <v>10007.68</v>
      </c>
      <c r="R320" s="15">
        <f>'[1]Prv-järjestys'!AA426</f>
        <v>23039.560782768189</v>
      </c>
      <c r="S320" s="19">
        <f>'[1]Prv-järjestys'!AB426</f>
        <v>145346.58078276817</v>
      </c>
      <c r="T320" s="16">
        <f>'[1]Prv-järjestys'!AE426</f>
        <v>55392</v>
      </c>
      <c r="U320" s="17">
        <f>'[1]Prv-järjestys'!AF426</f>
        <v>11824</v>
      </c>
      <c r="V320" s="16">
        <f>'[1]Prv-järjestys'!AG426</f>
        <v>0</v>
      </c>
      <c r="W320" s="17">
        <f>'[1]Prv-järjestys'!AH426</f>
        <v>7582</v>
      </c>
      <c r="X320" s="15">
        <f>'[1]Prv-järjestys'!AI426</f>
        <v>22106</v>
      </c>
      <c r="Y320" s="21">
        <f>'[1]Prv-järjestys'!AJ426</f>
        <v>14127</v>
      </c>
      <c r="Z320" s="16">
        <f>'[1]Prv-järjestys'!AK426</f>
        <v>27479</v>
      </c>
      <c r="AA320" s="15">
        <f>'[1]Prv-järjestys'!AL426</f>
        <v>2880</v>
      </c>
      <c r="AB320" s="19">
        <f>'[1]Prv-järjestys'!AM426</f>
        <v>141390</v>
      </c>
      <c r="AC320" s="16">
        <f>'[1]Prv-järjestys'!AN426</f>
        <v>90146.34</v>
      </c>
      <c r="AD320" s="16">
        <f>'[1]Prv-järjestys'!AO426</f>
        <v>0</v>
      </c>
      <c r="AE320" s="16">
        <f>'[1]Prv-järjestys'!AP426</f>
        <v>0</v>
      </c>
      <c r="AF320" s="17">
        <f>'[1]Prv-järjestys'!AQ426</f>
        <v>0</v>
      </c>
      <c r="AG320" s="15">
        <f>'[1]Prv-järjestys'!AR426</f>
        <v>0</v>
      </c>
      <c r="AH320" s="16">
        <f>'[1]Prv-järjestys'!AS426</f>
        <v>0</v>
      </c>
      <c r="AI320" s="16">
        <f>'[1]Prv-järjestys'!AT426</f>
        <v>0</v>
      </c>
      <c r="AJ320" s="15">
        <f>'[1]Prv-järjestys'!AU426</f>
        <v>0</v>
      </c>
      <c r="AK320" s="19">
        <f>'[1]Prv-järjestys'!AV426</f>
        <v>90146.34</v>
      </c>
      <c r="AL320" s="15">
        <f>'[1]Prv-järjestys'!AW426</f>
        <v>208674.18</v>
      </c>
      <c r="AM320" s="15">
        <f>'[1]Prv-järjestys'!AX426</f>
        <v>30377.09</v>
      </c>
      <c r="AN320" s="15">
        <f>'[1]Prv-järjestys'!AY426</f>
        <v>0</v>
      </c>
      <c r="AO320" s="15">
        <f>'[1]Prv-järjestys'!AZ426</f>
        <v>24879.78</v>
      </c>
      <c r="AP320" s="15">
        <f>'[1]Prv-järjestys'!BA426</f>
        <v>72234.02</v>
      </c>
      <c r="AQ320" s="15">
        <f>'[1]Prv-järjestys'!BB426</f>
        <v>45067.990000000005</v>
      </c>
      <c r="AR320" s="15">
        <f>'[1]Prv-järjestys'!BC426</f>
        <v>55306.18</v>
      </c>
      <c r="AS320" s="15">
        <f>'[1]Prv-järjestys'!BD426</f>
        <v>80592.10078276819</v>
      </c>
      <c r="AT320" s="19">
        <f>'[1]Prv-järjestys'!BE426</f>
        <v>517131.34078276821</v>
      </c>
      <c r="AU320" s="22">
        <f>'[1]Prv-järjestys'!BF426</f>
        <v>0</v>
      </c>
      <c r="AV320" s="55">
        <f>'[1]Prv-järjestys'!BG426</f>
        <v>41302</v>
      </c>
      <c r="AW320" s="51" t="str">
        <f>'[1]Prv-järjestys'!A426</f>
        <v>001013</v>
      </c>
      <c r="AX320" s="49"/>
      <c r="AY320" s="47"/>
      <c r="AZ320" s="50" t="s">
        <v>142</v>
      </c>
      <c r="BA320" s="47" t="s">
        <v>143</v>
      </c>
      <c r="BB320" s="50" t="s">
        <v>158</v>
      </c>
      <c r="BC320" s="50" t="s">
        <v>159</v>
      </c>
      <c r="BD320" s="47">
        <v>1</v>
      </c>
      <c r="BE320" s="47">
        <v>1</v>
      </c>
    </row>
    <row r="321" spans="1:57" x14ac:dyDescent="0.25">
      <c r="A321" s="47" t="str">
        <f>'[1]Prv-järjestys'!B281</f>
        <v>Seinäjoki</v>
      </c>
      <c r="B321" s="16">
        <f>'[1]Prv-järjestys'!K281</f>
        <v>43051.37</v>
      </c>
      <c r="C321" s="17">
        <f>'[1]Prv-järjestys'!L281</f>
        <v>28646.16</v>
      </c>
      <c r="D321" s="16">
        <f>'[1]Prv-järjestys'!M281</f>
        <v>0</v>
      </c>
      <c r="E321" s="16">
        <f>'[1]Prv-järjestys'!N281</f>
        <v>5306</v>
      </c>
      <c r="F321" s="15">
        <f>'[1]Prv-järjestys'!O281</f>
        <v>61197.98</v>
      </c>
      <c r="G321" s="18">
        <f>'[1]Prv-järjestys'!P281</f>
        <v>7316</v>
      </c>
      <c r="H321" s="16">
        <f>'[1]Prv-järjestys'!Q281</f>
        <v>12015.26</v>
      </c>
      <c r="I321" s="15">
        <f>'[1]Prv-järjestys'!R281</f>
        <v>64894.73</v>
      </c>
      <c r="J321" s="19">
        <f>'[1]Prv-järjestys'!S281</f>
        <v>222427.50000000003</v>
      </c>
      <c r="K321" s="16">
        <f>'[1]Prv-järjestys'!T281</f>
        <v>50403.729999999996</v>
      </c>
      <c r="L321" s="17">
        <f>'[1]Prv-järjestys'!U281</f>
        <v>33450.71</v>
      </c>
      <c r="M321" s="16">
        <f>'[1]Prv-järjestys'!V281</f>
        <v>0</v>
      </c>
      <c r="N321" s="17">
        <f>'[1]Prv-järjestys'!W281</f>
        <v>10127.86</v>
      </c>
      <c r="O321" s="15">
        <f>'[1]Prv-järjestys'!X281</f>
        <v>20825</v>
      </c>
      <c r="P321" s="20">
        <f>'[1]Prv-järjestys'!Y281</f>
        <v>4860.07</v>
      </c>
      <c r="Q321" s="16">
        <f>'[1]Prv-järjestys'!Z281</f>
        <v>11619.41</v>
      </c>
      <c r="R321" s="15">
        <f>'[1]Prv-järjestys'!AA281</f>
        <v>55694.471545051238</v>
      </c>
      <c r="S321" s="19">
        <f>'[1]Prv-järjestys'!AB281</f>
        <v>186981.25154505123</v>
      </c>
      <c r="T321" s="16">
        <f>'[1]Prv-järjestys'!AE281</f>
        <v>71291.25</v>
      </c>
      <c r="U321" s="17">
        <f>'[1]Prv-järjestys'!AF281</f>
        <v>56519.61</v>
      </c>
      <c r="V321" s="16">
        <f>'[1]Prv-järjestys'!AG281</f>
        <v>0</v>
      </c>
      <c r="W321" s="17">
        <f>'[1]Prv-järjestys'!AH281</f>
        <v>15530.33</v>
      </c>
      <c r="X321" s="15">
        <f>'[1]Prv-järjestys'!AI281</f>
        <v>53188.5</v>
      </c>
      <c r="Y321" s="21">
        <f>'[1]Prv-järjestys'!AJ281</f>
        <v>8660.6200000000008</v>
      </c>
      <c r="Z321" s="16">
        <f>'[1]Prv-järjestys'!AK281</f>
        <v>23213.02</v>
      </c>
      <c r="AA321" s="15">
        <f>'[1]Prv-järjestys'!AL281</f>
        <v>32000</v>
      </c>
      <c r="AB321" s="19">
        <f>'[1]Prv-järjestys'!AM281</f>
        <v>260403.33</v>
      </c>
      <c r="AC321" s="16">
        <f>'[1]Prv-järjestys'!AN281</f>
        <v>0</v>
      </c>
      <c r="AD321" s="16">
        <f>'[1]Prv-järjestys'!AO281</f>
        <v>0</v>
      </c>
      <c r="AE321" s="16">
        <f>'[1]Prv-järjestys'!AP281</f>
        <v>0</v>
      </c>
      <c r="AF321" s="17">
        <f>'[1]Prv-järjestys'!AQ281</f>
        <v>0</v>
      </c>
      <c r="AG321" s="15">
        <f>'[1]Prv-järjestys'!AR281</f>
        <v>0</v>
      </c>
      <c r="AH321" s="16">
        <f>'[1]Prv-järjestys'!AS281</f>
        <v>0</v>
      </c>
      <c r="AI321" s="16">
        <f>'[1]Prv-järjestys'!AT281</f>
        <v>0</v>
      </c>
      <c r="AJ321" s="15">
        <f>'[1]Prv-järjestys'!AU281</f>
        <v>0</v>
      </c>
      <c r="AK321" s="19">
        <f>'[1]Prv-järjestys'!AV281</f>
        <v>0</v>
      </c>
      <c r="AL321" s="15">
        <f>'[1]Prv-järjestys'!AW281</f>
        <v>164746.35</v>
      </c>
      <c r="AM321" s="15">
        <f>'[1]Prv-järjestys'!AX281</f>
        <v>118616.48</v>
      </c>
      <c r="AN321" s="15">
        <f>'[1]Prv-järjestys'!AY281</f>
        <v>0</v>
      </c>
      <c r="AO321" s="15">
        <f>'[1]Prv-järjestys'!AZ281</f>
        <v>30964.190000000002</v>
      </c>
      <c r="AP321" s="15">
        <f>'[1]Prv-järjestys'!BA281</f>
        <v>135211.48000000001</v>
      </c>
      <c r="AQ321" s="15">
        <f>'[1]Prv-järjestys'!BB281</f>
        <v>20836.690000000002</v>
      </c>
      <c r="AR321" s="15">
        <f>'[1]Prv-järjestys'!BC281</f>
        <v>46847.69</v>
      </c>
      <c r="AS321" s="15">
        <f>'[1]Prv-järjestys'!BD281</f>
        <v>152589.20154505124</v>
      </c>
      <c r="AT321" s="19">
        <f>'[1]Prv-järjestys'!BE281</f>
        <v>669812.08154505119</v>
      </c>
      <c r="AU321" s="22">
        <f>'[1]Prv-järjestys'!BF281</f>
        <v>261.0335469778064</v>
      </c>
      <c r="AV321" s="55">
        <f>'[1]Prv-järjestys'!BG281</f>
        <v>2566</v>
      </c>
      <c r="AW321" s="48" t="str">
        <f>'[1]Prv-järjestys'!A281</f>
        <v>000465</v>
      </c>
      <c r="AX321" s="49"/>
      <c r="AY321" s="47"/>
      <c r="AZ321" s="50" t="s">
        <v>182</v>
      </c>
      <c r="BA321" s="47" t="s">
        <v>183</v>
      </c>
      <c r="BB321" s="50" t="s">
        <v>186</v>
      </c>
      <c r="BC321" s="50" t="s">
        <v>187</v>
      </c>
      <c r="BD321" s="47">
        <v>1</v>
      </c>
      <c r="BE321" s="47">
        <v>1</v>
      </c>
    </row>
    <row r="322" spans="1:57" x14ac:dyDescent="0.25">
      <c r="A322" s="47" t="str">
        <f>'[1]Prv-järjestys'!B329</f>
        <v>Sibbo sv.förs.</v>
      </c>
      <c r="B322" s="16">
        <f>'[1]Prv-järjestys'!K329</f>
        <v>10024.539999999999</v>
      </c>
      <c r="C322" s="17">
        <f>'[1]Prv-järjestys'!L329</f>
        <v>0</v>
      </c>
      <c r="D322" s="16">
        <f>'[1]Prv-järjestys'!M329</f>
        <v>30</v>
      </c>
      <c r="E322" s="16">
        <f>'[1]Prv-järjestys'!N329</f>
        <v>20</v>
      </c>
      <c r="F322" s="15">
        <f>'[1]Prv-järjestys'!O329</f>
        <v>0</v>
      </c>
      <c r="G322" s="18">
        <f>'[1]Prv-järjestys'!P329</f>
        <v>0</v>
      </c>
      <c r="H322" s="16">
        <f>'[1]Prv-järjestys'!Q329</f>
        <v>0</v>
      </c>
      <c r="I322" s="15">
        <f>'[1]Prv-järjestys'!R329</f>
        <v>9380.16</v>
      </c>
      <c r="J322" s="19">
        <f>'[1]Prv-järjestys'!S329</f>
        <v>19454.699999999997</v>
      </c>
      <c r="K322" s="16">
        <f>'[1]Prv-järjestys'!T329</f>
        <v>15531.829999999996</v>
      </c>
      <c r="L322" s="17">
        <f>'[1]Prv-järjestys'!U329</f>
        <v>0</v>
      </c>
      <c r="M322" s="16">
        <f>'[1]Prv-järjestys'!V329</f>
        <v>267.85000000000002</v>
      </c>
      <c r="N322" s="17">
        <f>'[1]Prv-järjestys'!W329</f>
        <v>272.85000000000002</v>
      </c>
      <c r="O322" s="15">
        <f>'[1]Prv-järjestys'!X329</f>
        <v>0</v>
      </c>
      <c r="P322" s="20">
        <f>'[1]Prv-järjestys'!Y329</f>
        <v>0</v>
      </c>
      <c r="Q322" s="16">
        <f>'[1]Prv-järjestys'!Z329</f>
        <v>0</v>
      </c>
      <c r="R322" s="15">
        <f>'[1]Prv-järjestys'!AA329</f>
        <v>4062.5386377818527</v>
      </c>
      <c r="S322" s="19">
        <f>'[1]Prv-järjestys'!AB329</f>
        <v>20135.068637781849</v>
      </c>
      <c r="T322" s="16">
        <f>'[1]Prv-järjestys'!AE329</f>
        <v>10000</v>
      </c>
      <c r="U322" s="17">
        <f>'[1]Prv-järjestys'!AF329</f>
        <v>0</v>
      </c>
      <c r="V322" s="16">
        <f>'[1]Prv-järjestys'!AG329</f>
        <v>0</v>
      </c>
      <c r="W322" s="17">
        <f>'[1]Prv-järjestys'!AH329</f>
        <v>0</v>
      </c>
      <c r="X322" s="15">
        <f>'[1]Prv-järjestys'!AI329</f>
        <v>0</v>
      </c>
      <c r="Y322" s="21">
        <f>'[1]Prv-järjestys'!AJ329</f>
        <v>0</v>
      </c>
      <c r="Z322" s="16">
        <f>'[1]Prv-järjestys'!AK329</f>
        <v>0</v>
      </c>
      <c r="AA322" s="15">
        <f>'[1]Prv-järjestys'!AL329</f>
        <v>6000</v>
      </c>
      <c r="AB322" s="19">
        <f>'[1]Prv-järjestys'!AM329</f>
        <v>16000</v>
      </c>
      <c r="AC322" s="16">
        <f>'[1]Prv-järjestys'!AN329</f>
        <v>0</v>
      </c>
      <c r="AD322" s="16">
        <f>'[1]Prv-järjestys'!AO329</f>
        <v>0</v>
      </c>
      <c r="AE322" s="16">
        <f>'[1]Prv-järjestys'!AP329</f>
        <v>0</v>
      </c>
      <c r="AF322" s="17">
        <f>'[1]Prv-järjestys'!AQ329</f>
        <v>0</v>
      </c>
      <c r="AG322" s="15">
        <f>'[1]Prv-järjestys'!AR329</f>
        <v>0</v>
      </c>
      <c r="AH322" s="16">
        <f>'[1]Prv-järjestys'!AS329</f>
        <v>0</v>
      </c>
      <c r="AI322" s="16">
        <f>'[1]Prv-järjestys'!AT329</f>
        <v>0</v>
      </c>
      <c r="AJ322" s="15">
        <f>'[1]Prv-järjestys'!AU329</f>
        <v>0</v>
      </c>
      <c r="AK322" s="19">
        <f>'[1]Prv-järjestys'!AV329</f>
        <v>0</v>
      </c>
      <c r="AL322" s="15">
        <f>'[1]Prv-järjestys'!AW329</f>
        <v>35556.369999999995</v>
      </c>
      <c r="AM322" s="15">
        <f>'[1]Prv-järjestys'!AX329</f>
        <v>0</v>
      </c>
      <c r="AN322" s="15">
        <f>'[1]Prv-järjestys'!AY329</f>
        <v>297.85000000000002</v>
      </c>
      <c r="AO322" s="15">
        <f>'[1]Prv-järjestys'!AZ329</f>
        <v>292.85000000000002</v>
      </c>
      <c r="AP322" s="15">
        <f>'[1]Prv-järjestys'!BA329</f>
        <v>0</v>
      </c>
      <c r="AQ322" s="15">
        <f>'[1]Prv-järjestys'!BB329</f>
        <v>0</v>
      </c>
      <c r="AR322" s="15">
        <f>'[1]Prv-järjestys'!BC329</f>
        <v>0</v>
      </c>
      <c r="AS322" s="15">
        <f>'[1]Prv-järjestys'!BD329</f>
        <v>19442.698637781854</v>
      </c>
      <c r="AT322" s="19">
        <f>'[1]Prv-järjestys'!BE329</f>
        <v>55589.768637781846</v>
      </c>
      <c r="AU322" s="22">
        <f>'[1]Prv-järjestys'!BF329</f>
        <v>3.8698063792399475</v>
      </c>
      <c r="AV322" s="55">
        <f>'[1]Prv-järjestys'!BG329</f>
        <v>14365</v>
      </c>
      <c r="AW322" s="48" t="str">
        <f>'[1]Prv-järjestys'!A329</f>
        <v>000546</v>
      </c>
      <c r="AX322" s="49" t="s">
        <v>221</v>
      </c>
      <c r="AY322" s="47" t="s">
        <v>273</v>
      </c>
      <c r="AZ322" s="50" t="s">
        <v>202</v>
      </c>
      <c r="BA322" s="47" t="s">
        <v>203</v>
      </c>
      <c r="BB322" s="50" t="s">
        <v>206</v>
      </c>
      <c r="BC322" s="50" t="s">
        <v>207</v>
      </c>
      <c r="BD322" s="47">
        <v>2</v>
      </c>
      <c r="BE322" s="47">
        <v>2</v>
      </c>
    </row>
    <row r="323" spans="1:57" x14ac:dyDescent="0.25">
      <c r="A323" s="47" t="str">
        <f>'[1]Prv-järjestys'!B157</f>
        <v>Sievi</v>
      </c>
      <c r="B323" s="16">
        <f>'[1]Prv-järjestys'!K157</f>
        <v>1120.21</v>
      </c>
      <c r="C323" s="17">
        <f>'[1]Prv-järjestys'!L157</f>
        <v>200</v>
      </c>
      <c r="D323" s="16">
        <f>'[1]Prv-järjestys'!M157</f>
        <v>0</v>
      </c>
      <c r="E323" s="16">
        <f>'[1]Prv-järjestys'!N157</f>
        <v>40</v>
      </c>
      <c r="F323" s="15">
        <f>'[1]Prv-järjestys'!O157</f>
        <v>0</v>
      </c>
      <c r="G323" s="18">
        <f>'[1]Prv-järjestys'!P157</f>
        <v>500</v>
      </c>
      <c r="H323" s="16">
        <f>'[1]Prv-järjestys'!Q157</f>
        <v>0</v>
      </c>
      <c r="I323" s="15">
        <f>'[1]Prv-järjestys'!R157</f>
        <v>2463</v>
      </c>
      <c r="J323" s="19">
        <f>'[1]Prv-järjestys'!S157</f>
        <v>4323.21</v>
      </c>
      <c r="K323" s="16">
        <f>'[1]Prv-järjestys'!T157</f>
        <v>5141.8200000000006</v>
      </c>
      <c r="L323" s="17">
        <f>'[1]Prv-järjestys'!U157</f>
        <v>340.3</v>
      </c>
      <c r="M323" s="16">
        <f>'[1]Prv-järjestys'!V157</f>
        <v>0</v>
      </c>
      <c r="N323" s="17">
        <f>'[1]Prv-järjestys'!W157</f>
        <v>262.05</v>
      </c>
      <c r="O323" s="15">
        <f>'[1]Prv-järjestys'!X157</f>
        <v>82.95</v>
      </c>
      <c r="P323" s="20">
        <f>'[1]Prv-järjestys'!Y157</f>
        <v>71.75</v>
      </c>
      <c r="Q323" s="16">
        <f>'[1]Prv-järjestys'!Z157</f>
        <v>851.58</v>
      </c>
      <c r="R323" s="15">
        <f>'[1]Prv-järjestys'!AA157</f>
        <v>2634.4096361192633</v>
      </c>
      <c r="S323" s="19">
        <f>'[1]Prv-järjestys'!AB157</f>
        <v>9384.8596361192649</v>
      </c>
      <c r="T323" s="16">
        <f>'[1]Prv-järjestys'!AE157</f>
        <v>8600</v>
      </c>
      <c r="U323" s="17">
        <f>'[1]Prv-järjestys'!AF157</f>
        <v>400</v>
      </c>
      <c r="V323" s="16">
        <f>'[1]Prv-järjestys'!AG157</f>
        <v>0</v>
      </c>
      <c r="W323" s="17">
        <f>'[1]Prv-järjestys'!AH157</f>
        <v>800</v>
      </c>
      <c r="X323" s="15">
        <f>'[1]Prv-järjestys'!AI157</f>
        <v>0</v>
      </c>
      <c r="Y323" s="21">
        <f>'[1]Prv-järjestys'!AJ157</f>
        <v>0</v>
      </c>
      <c r="Z323" s="16">
        <f>'[1]Prv-järjestys'!AK157</f>
        <v>250</v>
      </c>
      <c r="AA323" s="15">
        <f>'[1]Prv-järjestys'!AL157</f>
        <v>5400</v>
      </c>
      <c r="AB323" s="19">
        <f>'[1]Prv-järjestys'!AM157</f>
        <v>15450</v>
      </c>
      <c r="AC323" s="16">
        <f>'[1]Prv-järjestys'!AN157</f>
        <v>0</v>
      </c>
      <c r="AD323" s="16">
        <f>'[1]Prv-järjestys'!AO157</f>
        <v>0</v>
      </c>
      <c r="AE323" s="16">
        <f>'[1]Prv-järjestys'!AP157</f>
        <v>0</v>
      </c>
      <c r="AF323" s="17">
        <f>'[1]Prv-järjestys'!AQ157</f>
        <v>0</v>
      </c>
      <c r="AG323" s="15">
        <f>'[1]Prv-järjestys'!AR157</f>
        <v>0</v>
      </c>
      <c r="AH323" s="16">
        <f>'[1]Prv-järjestys'!AS157</f>
        <v>0</v>
      </c>
      <c r="AI323" s="16">
        <f>'[1]Prv-järjestys'!AT157</f>
        <v>0</v>
      </c>
      <c r="AJ323" s="15">
        <f>'[1]Prv-järjestys'!AU157</f>
        <v>0</v>
      </c>
      <c r="AK323" s="19">
        <f>'[1]Prv-järjestys'!AV157</f>
        <v>0</v>
      </c>
      <c r="AL323" s="15">
        <f>'[1]Prv-järjestys'!AW157</f>
        <v>14862.03</v>
      </c>
      <c r="AM323" s="15">
        <f>'[1]Prv-järjestys'!AX157</f>
        <v>940.3</v>
      </c>
      <c r="AN323" s="15">
        <f>'[1]Prv-järjestys'!AY157</f>
        <v>0</v>
      </c>
      <c r="AO323" s="15">
        <f>'[1]Prv-järjestys'!AZ157</f>
        <v>1102.05</v>
      </c>
      <c r="AP323" s="15">
        <f>'[1]Prv-järjestys'!BA157</f>
        <v>82.95</v>
      </c>
      <c r="AQ323" s="15">
        <f>'[1]Prv-järjestys'!BB157</f>
        <v>571.75</v>
      </c>
      <c r="AR323" s="15">
        <f>'[1]Prv-järjestys'!BC157</f>
        <v>1101.58</v>
      </c>
      <c r="AS323" s="15">
        <f>'[1]Prv-järjestys'!BD157</f>
        <v>10497.409636119264</v>
      </c>
      <c r="AT323" s="19">
        <f>'[1]Prv-järjestys'!BE157</f>
        <v>29158.069636119268</v>
      </c>
      <c r="AU323" s="22">
        <f>'[1]Prv-järjestys'!BF157</f>
        <v>19.848924190687043</v>
      </c>
      <c r="AV323" s="55">
        <f>'[1]Prv-järjestys'!BG157</f>
        <v>1469</v>
      </c>
      <c r="AW323" s="48" t="str">
        <f>'[1]Prv-järjestys'!A157</f>
        <v>000262</v>
      </c>
      <c r="AX323" s="49"/>
      <c r="AY323" s="47"/>
      <c r="AZ323" s="50" t="s">
        <v>121</v>
      </c>
      <c r="BA323" s="47" t="s">
        <v>122</v>
      </c>
      <c r="BB323" s="50" t="s">
        <v>123</v>
      </c>
      <c r="BC323" s="50" t="s">
        <v>124</v>
      </c>
      <c r="BD323" s="47">
        <v>2</v>
      </c>
      <c r="BE323" s="47">
        <v>1</v>
      </c>
    </row>
    <row r="324" spans="1:57" x14ac:dyDescent="0.25">
      <c r="A324" s="47" t="str">
        <f>'[1]Prv-järjestys'!B63</f>
        <v>Siikainen</v>
      </c>
      <c r="B324" s="16">
        <f>'[1]Prv-järjestys'!K63</f>
        <v>1073.92</v>
      </c>
      <c r="C324" s="17">
        <f>'[1]Prv-järjestys'!L63</f>
        <v>0</v>
      </c>
      <c r="D324" s="16">
        <f>'[1]Prv-järjestys'!M63</f>
        <v>0</v>
      </c>
      <c r="E324" s="16">
        <f>'[1]Prv-järjestys'!N63</f>
        <v>90</v>
      </c>
      <c r="F324" s="15">
        <f>'[1]Prv-järjestys'!O63</f>
        <v>4043.35</v>
      </c>
      <c r="G324" s="18">
        <f>'[1]Prv-järjestys'!P63</f>
        <v>240</v>
      </c>
      <c r="H324" s="16">
        <f>'[1]Prv-järjestys'!Q63</f>
        <v>50</v>
      </c>
      <c r="I324" s="15">
        <f>'[1]Prv-järjestys'!R63</f>
        <v>763</v>
      </c>
      <c r="J324" s="19">
        <f>'[1]Prv-järjestys'!S63</f>
        <v>6260.27</v>
      </c>
      <c r="K324" s="16">
        <f>'[1]Prv-järjestys'!T63</f>
        <v>910.47</v>
      </c>
      <c r="L324" s="17">
        <f>'[1]Prv-järjestys'!U63</f>
        <v>0</v>
      </c>
      <c r="M324" s="16">
        <f>'[1]Prv-järjestys'!V63</f>
        <v>0</v>
      </c>
      <c r="N324" s="17">
        <f>'[1]Prv-järjestys'!W63</f>
        <v>89.1</v>
      </c>
      <c r="O324" s="15">
        <f>'[1]Prv-järjestys'!X63</f>
        <v>1116.1500000000001</v>
      </c>
      <c r="P324" s="20">
        <f>'[1]Prv-järjestys'!Y63</f>
        <v>144.34</v>
      </c>
      <c r="Q324" s="16">
        <f>'[1]Prv-järjestys'!Z63</f>
        <v>665.8</v>
      </c>
      <c r="R324" s="15">
        <f>'[1]Prv-järjestys'!AA63</f>
        <v>1792.7043021295303</v>
      </c>
      <c r="S324" s="19">
        <f>'[1]Prv-järjestys'!AB63</f>
        <v>4718.5643021295309</v>
      </c>
      <c r="T324" s="16">
        <f>'[1]Prv-järjestys'!AE63</f>
        <v>2000</v>
      </c>
      <c r="U324" s="17">
        <f>'[1]Prv-järjestys'!AF63</f>
        <v>0</v>
      </c>
      <c r="V324" s="16">
        <f>'[1]Prv-järjestys'!AG63</f>
        <v>0</v>
      </c>
      <c r="W324" s="17">
        <f>'[1]Prv-järjestys'!AH63</f>
        <v>333</v>
      </c>
      <c r="X324" s="15">
        <f>'[1]Prv-järjestys'!AI63</f>
        <v>2000</v>
      </c>
      <c r="Y324" s="21">
        <f>'[1]Prv-järjestys'!AJ63</f>
        <v>0</v>
      </c>
      <c r="Z324" s="16">
        <f>'[1]Prv-järjestys'!AK63</f>
        <v>1350</v>
      </c>
      <c r="AA324" s="15">
        <f>'[1]Prv-järjestys'!AL63</f>
        <v>400</v>
      </c>
      <c r="AB324" s="19">
        <f>'[1]Prv-järjestys'!AM63</f>
        <v>6083</v>
      </c>
      <c r="AC324" s="16">
        <f>'[1]Prv-järjestys'!AN63</f>
        <v>0</v>
      </c>
      <c r="AD324" s="16">
        <f>'[1]Prv-järjestys'!AO63</f>
        <v>0</v>
      </c>
      <c r="AE324" s="16">
        <f>'[1]Prv-järjestys'!AP63</f>
        <v>0</v>
      </c>
      <c r="AF324" s="17">
        <f>'[1]Prv-järjestys'!AQ63</f>
        <v>0</v>
      </c>
      <c r="AG324" s="15">
        <f>'[1]Prv-järjestys'!AR63</f>
        <v>0</v>
      </c>
      <c r="AH324" s="16">
        <f>'[1]Prv-järjestys'!AS63</f>
        <v>0</v>
      </c>
      <c r="AI324" s="16">
        <f>'[1]Prv-järjestys'!AT63</f>
        <v>0</v>
      </c>
      <c r="AJ324" s="15">
        <f>'[1]Prv-järjestys'!AU63</f>
        <v>0</v>
      </c>
      <c r="AK324" s="19">
        <f>'[1]Prv-järjestys'!AV63</f>
        <v>0</v>
      </c>
      <c r="AL324" s="15">
        <f>'[1]Prv-järjestys'!AW63</f>
        <v>3984.3900000000003</v>
      </c>
      <c r="AM324" s="15">
        <f>'[1]Prv-järjestys'!AX63</f>
        <v>0</v>
      </c>
      <c r="AN324" s="15">
        <f>'[1]Prv-järjestys'!AY63</f>
        <v>0</v>
      </c>
      <c r="AO324" s="15">
        <f>'[1]Prv-järjestys'!AZ63</f>
        <v>512.1</v>
      </c>
      <c r="AP324" s="15">
        <f>'[1]Prv-järjestys'!BA63</f>
        <v>7159.5</v>
      </c>
      <c r="AQ324" s="15">
        <f>'[1]Prv-järjestys'!BB63</f>
        <v>384.34000000000003</v>
      </c>
      <c r="AR324" s="15">
        <f>'[1]Prv-järjestys'!BC63</f>
        <v>2065.8000000000002</v>
      </c>
      <c r="AS324" s="15">
        <f>'[1]Prv-järjestys'!BD63</f>
        <v>2955.7043021295303</v>
      </c>
      <c r="AT324" s="19">
        <f>'[1]Prv-järjestys'!BE63</f>
        <v>17061.83430212953</v>
      </c>
      <c r="AU324" s="22">
        <f>'[1]Prv-järjestys'!BF63</f>
        <v>9.0996449611357484</v>
      </c>
      <c r="AV324" s="55">
        <f>'[1]Prv-järjestys'!BG63</f>
        <v>1875</v>
      </c>
      <c r="AW324" s="48" t="str">
        <f>'[1]Prv-järjestys'!A63</f>
        <v>000108</v>
      </c>
      <c r="AX324" s="49"/>
      <c r="AY324" s="47"/>
      <c r="AZ324" s="50" t="s">
        <v>85</v>
      </c>
      <c r="BA324" s="47" t="s">
        <v>86</v>
      </c>
      <c r="BB324" s="50" t="s">
        <v>91</v>
      </c>
      <c r="BC324" s="50" t="s">
        <v>92</v>
      </c>
      <c r="BD324" s="47">
        <v>2</v>
      </c>
      <c r="BE324" s="47">
        <v>1</v>
      </c>
    </row>
    <row r="325" spans="1:57" x14ac:dyDescent="0.25">
      <c r="A325" s="47" t="str">
        <f>'[1]Prv-järjestys'!B384</f>
        <v>Siikalatva</v>
      </c>
      <c r="B325" s="16">
        <f>'[1]Prv-järjestys'!K384</f>
        <v>2984.4900000000002</v>
      </c>
      <c r="C325" s="17">
        <f>'[1]Prv-järjestys'!L384</f>
        <v>1882.7</v>
      </c>
      <c r="D325" s="16">
        <f>'[1]Prv-järjestys'!M384</f>
        <v>0</v>
      </c>
      <c r="E325" s="16">
        <f>'[1]Prv-järjestys'!N384</f>
        <v>2271.8000000000002</v>
      </c>
      <c r="F325" s="15">
        <f>'[1]Prv-järjestys'!O384</f>
        <v>400</v>
      </c>
      <c r="G325" s="18">
        <f>'[1]Prv-järjestys'!P384</f>
        <v>390</v>
      </c>
      <c r="H325" s="16">
        <f>'[1]Prv-järjestys'!Q384</f>
        <v>720.55</v>
      </c>
      <c r="I325" s="15">
        <f>'[1]Prv-järjestys'!R384</f>
        <v>4929</v>
      </c>
      <c r="J325" s="19">
        <f>'[1]Prv-järjestys'!S384</f>
        <v>13578.54</v>
      </c>
      <c r="K325" s="16">
        <f>'[1]Prv-järjestys'!T384</f>
        <v>12048.419999999996</v>
      </c>
      <c r="L325" s="17">
        <f>'[1]Prv-järjestys'!U384</f>
        <v>5342.42</v>
      </c>
      <c r="M325" s="16">
        <f>'[1]Prv-järjestys'!V384</f>
        <v>0</v>
      </c>
      <c r="N325" s="17">
        <f>'[1]Prv-järjestys'!W384</f>
        <v>1163.47</v>
      </c>
      <c r="O325" s="15">
        <f>'[1]Prv-järjestys'!X384</f>
        <v>1280.4100000000001</v>
      </c>
      <c r="P325" s="20">
        <f>'[1]Prv-järjestys'!Y384</f>
        <v>270.3</v>
      </c>
      <c r="Q325" s="16">
        <f>'[1]Prv-järjestys'!Z384</f>
        <v>475.87</v>
      </c>
      <c r="R325" s="15">
        <f>'[1]Prv-järjestys'!AA384</f>
        <v>4925.0745555630001</v>
      </c>
      <c r="S325" s="19">
        <f>'[1]Prv-järjestys'!AB384</f>
        <v>25505.964555562998</v>
      </c>
      <c r="T325" s="16">
        <f>'[1]Prv-järjestys'!AE384</f>
        <v>3900</v>
      </c>
      <c r="U325" s="17">
        <f>'[1]Prv-järjestys'!AF384</f>
        <v>700</v>
      </c>
      <c r="V325" s="16">
        <f>'[1]Prv-järjestys'!AG384</f>
        <v>0</v>
      </c>
      <c r="W325" s="17">
        <f>'[1]Prv-järjestys'!AH384</f>
        <v>1200</v>
      </c>
      <c r="X325" s="15">
        <f>'[1]Prv-järjestys'!AI384</f>
        <v>3000</v>
      </c>
      <c r="Y325" s="21">
        <f>'[1]Prv-järjestys'!AJ384</f>
        <v>0</v>
      </c>
      <c r="Z325" s="16">
        <f>'[1]Prv-järjestys'!AK384</f>
        <v>0</v>
      </c>
      <c r="AA325" s="15">
        <f>'[1]Prv-järjestys'!AL384</f>
        <v>800</v>
      </c>
      <c r="AB325" s="19">
        <f>'[1]Prv-järjestys'!AM384</f>
        <v>9600</v>
      </c>
      <c r="AC325" s="16">
        <f>'[1]Prv-järjestys'!AN384</f>
        <v>0</v>
      </c>
      <c r="AD325" s="16">
        <f>'[1]Prv-järjestys'!AO384</f>
        <v>0</v>
      </c>
      <c r="AE325" s="16">
        <f>'[1]Prv-järjestys'!AP384</f>
        <v>0</v>
      </c>
      <c r="AF325" s="17">
        <f>'[1]Prv-järjestys'!AQ384</f>
        <v>0</v>
      </c>
      <c r="AG325" s="15">
        <f>'[1]Prv-järjestys'!AR384</f>
        <v>0</v>
      </c>
      <c r="AH325" s="16">
        <f>'[1]Prv-järjestys'!AS384</f>
        <v>0</v>
      </c>
      <c r="AI325" s="16">
        <f>'[1]Prv-järjestys'!AT384</f>
        <v>0</v>
      </c>
      <c r="AJ325" s="15">
        <f>'[1]Prv-järjestys'!AU384</f>
        <v>0</v>
      </c>
      <c r="AK325" s="19">
        <f>'[1]Prv-järjestys'!AV384</f>
        <v>0</v>
      </c>
      <c r="AL325" s="15">
        <f>'[1]Prv-järjestys'!AW384</f>
        <v>18932.909999999996</v>
      </c>
      <c r="AM325" s="15">
        <f>'[1]Prv-järjestys'!AX384</f>
        <v>7925.12</v>
      </c>
      <c r="AN325" s="15">
        <f>'[1]Prv-järjestys'!AY384</f>
        <v>0</v>
      </c>
      <c r="AO325" s="15">
        <f>'[1]Prv-järjestys'!AZ384</f>
        <v>4635.2700000000004</v>
      </c>
      <c r="AP325" s="15">
        <f>'[1]Prv-järjestys'!BA384</f>
        <v>4680.41</v>
      </c>
      <c r="AQ325" s="15">
        <f>'[1]Prv-järjestys'!BB384</f>
        <v>660.3</v>
      </c>
      <c r="AR325" s="15">
        <f>'[1]Prv-järjestys'!BC384</f>
        <v>1196.42</v>
      </c>
      <c r="AS325" s="15">
        <f>'[1]Prv-järjestys'!BD384</f>
        <v>10654.074555563</v>
      </c>
      <c r="AT325" s="19">
        <f>'[1]Prv-järjestys'!BE384</f>
        <v>48684.504555562991</v>
      </c>
      <c r="AU325" s="22">
        <f>'[1]Prv-järjestys'!BF384</f>
        <v>3.2192359026359183</v>
      </c>
      <c r="AV325" s="55">
        <f>'[1]Prv-järjestys'!BG384</f>
        <v>15123</v>
      </c>
      <c r="AW325" s="48" t="str">
        <f>'[1]Prv-järjestys'!A384</f>
        <v>000641</v>
      </c>
      <c r="AX325" s="49"/>
      <c r="AY325" s="47"/>
      <c r="AZ325" s="50" t="s">
        <v>121</v>
      </c>
      <c r="BA325" s="47" t="s">
        <v>122</v>
      </c>
      <c r="BB325" s="50" t="s">
        <v>146</v>
      </c>
      <c r="BC325" s="50" t="s">
        <v>147</v>
      </c>
      <c r="BD325" s="47">
        <v>2</v>
      </c>
      <c r="BE325" s="47">
        <v>1</v>
      </c>
    </row>
    <row r="326" spans="1:57" x14ac:dyDescent="0.25">
      <c r="A326" s="47" t="str">
        <f>'[1]Prv-järjestys'!B240</f>
        <v>Siilinjärvi</v>
      </c>
      <c r="B326" s="16">
        <f>'[1]Prv-järjestys'!K240</f>
        <v>10867.970000000003</v>
      </c>
      <c r="C326" s="17">
        <f>'[1]Prv-järjestys'!L240</f>
        <v>644.15</v>
      </c>
      <c r="D326" s="16">
        <f>'[1]Prv-järjestys'!M240</f>
        <v>0</v>
      </c>
      <c r="E326" s="16">
        <f>'[1]Prv-järjestys'!N240</f>
        <v>277</v>
      </c>
      <c r="F326" s="15">
        <f>'[1]Prv-järjestys'!O240</f>
        <v>13778.3</v>
      </c>
      <c r="G326" s="43">
        <f>'[1]Prv-järjestys'!P240</f>
        <v>2170</v>
      </c>
      <c r="H326" s="16">
        <f>'[1]Prv-järjestys'!Q240</f>
        <v>200</v>
      </c>
      <c r="I326" s="15">
        <f>'[1]Prv-järjestys'!R240</f>
        <v>15503</v>
      </c>
      <c r="J326" s="19">
        <f>'[1]Prv-järjestys'!S240</f>
        <v>43440.42</v>
      </c>
      <c r="K326" s="16">
        <f>'[1]Prv-järjestys'!T240</f>
        <v>19738.620000000003</v>
      </c>
      <c r="L326" s="17">
        <f>'[1]Prv-järjestys'!U240</f>
        <v>2039.8</v>
      </c>
      <c r="M326" s="16">
        <f>'[1]Prv-järjestys'!V240</f>
        <v>0</v>
      </c>
      <c r="N326" s="17">
        <f>'[1]Prv-järjestys'!W240</f>
        <v>1571.47</v>
      </c>
      <c r="O326" s="15">
        <f>'[1]Prv-järjestys'!X240</f>
        <v>3147.26</v>
      </c>
      <c r="P326" s="43">
        <f>'[1]Prv-järjestys'!Y240</f>
        <v>2328.36</v>
      </c>
      <c r="Q326" s="16">
        <f>'[1]Prv-järjestys'!Z240</f>
        <v>1510.16</v>
      </c>
      <c r="R326" s="15">
        <f>'[1]Prv-järjestys'!AA240</f>
        <v>9163.7164541227066</v>
      </c>
      <c r="S326" s="19">
        <f>'[1]Prv-järjestys'!AB240</f>
        <v>39499.386454122709</v>
      </c>
      <c r="T326" s="16">
        <f>'[1]Prv-järjestys'!AE240</f>
        <v>37000</v>
      </c>
      <c r="U326" s="17">
        <f>'[1]Prv-järjestys'!AF240</f>
        <v>10000</v>
      </c>
      <c r="V326" s="16">
        <f>'[1]Prv-järjestys'!AG240</f>
        <v>0</v>
      </c>
      <c r="W326" s="17">
        <f>'[1]Prv-järjestys'!AH240</f>
        <v>6000</v>
      </c>
      <c r="X326" s="15">
        <f>'[1]Prv-järjestys'!AI240</f>
        <v>20000</v>
      </c>
      <c r="Y326" s="43">
        <f>'[1]Prv-järjestys'!AJ240</f>
        <v>10000</v>
      </c>
      <c r="Z326" s="16">
        <f>'[1]Prv-järjestys'!AK240</f>
        <v>6000</v>
      </c>
      <c r="AA326" s="15">
        <f>'[1]Prv-järjestys'!AL240</f>
        <v>9000</v>
      </c>
      <c r="AB326" s="19">
        <f>'[1]Prv-järjestys'!AM240</f>
        <v>98000</v>
      </c>
      <c r="AC326" s="16">
        <f>'[1]Prv-järjestys'!AN240</f>
        <v>0</v>
      </c>
      <c r="AD326" s="16">
        <f>'[1]Prv-järjestys'!AO240</f>
        <v>0</v>
      </c>
      <c r="AE326" s="16">
        <f>'[1]Prv-järjestys'!AP240</f>
        <v>0</v>
      </c>
      <c r="AF326" s="17">
        <f>'[1]Prv-järjestys'!AQ240</f>
        <v>0</v>
      </c>
      <c r="AG326" s="15">
        <f>'[1]Prv-järjestys'!AR240</f>
        <v>0</v>
      </c>
      <c r="AH326" s="16">
        <f>'[1]Prv-järjestys'!AS240</f>
        <v>0</v>
      </c>
      <c r="AI326" s="16">
        <f>'[1]Prv-järjestys'!AT240</f>
        <v>0</v>
      </c>
      <c r="AJ326" s="15">
        <f>'[1]Prv-järjestys'!AU240</f>
        <v>0</v>
      </c>
      <c r="AK326" s="19">
        <f>'[1]Prv-järjestys'!AV240</f>
        <v>0</v>
      </c>
      <c r="AL326" s="15">
        <f>'[1]Prv-järjestys'!AW240</f>
        <v>67606.59</v>
      </c>
      <c r="AM326" s="15">
        <f>'[1]Prv-järjestys'!AX240</f>
        <v>12683.95</v>
      </c>
      <c r="AN326" s="15">
        <f>'[1]Prv-järjestys'!AY240</f>
        <v>0</v>
      </c>
      <c r="AO326" s="15">
        <f>'[1]Prv-järjestys'!AZ240</f>
        <v>7848.47</v>
      </c>
      <c r="AP326" s="15">
        <f>'[1]Prv-järjestys'!BA240</f>
        <v>36925.56</v>
      </c>
      <c r="AQ326" s="15">
        <f>'[1]Prv-järjestys'!BB240</f>
        <v>14498.36</v>
      </c>
      <c r="AR326" s="15">
        <f>'[1]Prv-järjestys'!BC240</f>
        <v>7710.16</v>
      </c>
      <c r="AS326" s="15">
        <f>'[1]Prv-järjestys'!BD240</f>
        <v>33666.71645412271</v>
      </c>
      <c r="AT326" s="19">
        <f>'[1]Prv-järjestys'!BE240</f>
        <v>180939.80645412271</v>
      </c>
      <c r="AU326" s="22">
        <f>'[1]Prv-järjestys'!BF240</f>
        <v>125.04478676857133</v>
      </c>
      <c r="AV326" s="56">
        <f>'[1]Prv-järjestys'!BG240</f>
        <v>1447</v>
      </c>
      <c r="AW326" s="48" t="str">
        <f>'[1]Prv-järjestys'!A240</f>
        <v>000398</v>
      </c>
      <c r="AX326" s="49"/>
      <c r="AY326" s="47"/>
      <c r="AZ326" s="50" t="s">
        <v>165</v>
      </c>
      <c r="BA326" s="47" t="s">
        <v>166</v>
      </c>
      <c r="BB326" s="50" t="s">
        <v>177</v>
      </c>
      <c r="BC326" s="50" t="s">
        <v>178</v>
      </c>
      <c r="BD326" s="47">
        <v>2</v>
      </c>
      <c r="BE326" s="47">
        <v>1</v>
      </c>
    </row>
    <row r="327" spans="1:57" x14ac:dyDescent="0.25">
      <c r="A327" s="47" t="str">
        <f>'[1]Prv-järjestys'!B158</f>
        <v>Simo</v>
      </c>
      <c r="B327" s="16">
        <f>'[1]Prv-järjestys'!K158</f>
        <v>630.24</v>
      </c>
      <c r="C327" s="17">
        <f>'[1]Prv-järjestys'!L158</f>
        <v>0</v>
      </c>
      <c r="D327" s="16">
        <f>'[1]Prv-järjestys'!M158</f>
        <v>0</v>
      </c>
      <c r="E327" s="16">
        <f>'[1]Prv-järjestys'!N158</f>
        <v>60</v>
      </c>
      <c r="F327" s="15">
        <f>'[1]Prv-järjestys'!O158</f>
        <v>570</v>
      </c>
      <c r="G327" s="18">
        <f>'[1]Prv-järjestys'!P158</f>
        <v>40</v>
      </c>
      <c r="H327" s="16">
        <f>'[1]Prv-järjestys'!Q158</f>
        <v>0</v>
      </c>
      <c r="I327" s="15">
        <f>'[1]Prv-järjestys'!R158</f>
        <v>1531</v>
      </c>
      <c r="J327" s="19">
        <f>'[1]Prv-järjestys'!S158</f>
        <v>2831.24</v>
      </c>
      <c r="K327" s="16">
        <f>'[1]Prv-järjestys'!T158</f>
        <v>1891.2999999999997</v>
      </c>
      <c r="L327" s="17">
        <f>'[1]Prv-järjestys'!U158</f>
        <v>1461.74</v>
      </c>
      <c r="M327" s="16">
        <f>'[1]Prv-järjestys'!V158</f>
        <v>0</v>
      </c>
      <c r="N327" s="17">
        <f>'[1]Prv-järjestys'!W158</f>
        <v>122.55</v>
      </c>
      <c r="O327" s="15">
        <f>'[1]Prv-järjestys'!X158</f>
        <v>1473.88</v>
      </c>
      <c r="P327" s="20">
        <f>'[1]Prv-järjestys'!Y158</f>
        <v>50.85</v>
      </c>
      <c r="Q327" s="16">
        <f>'[1]Prv-järjestys'!Z158</f>
        <v>22.1</v>
      </c>
      <c r="R327" s="15">
        <f>'[1]Prv-järjestys'!AA158</f>
        <v>1157.0321227556944</v>
      </c>
      <c r="S327" s="19">
        <f>'[1]Prv-järjestys'!AB158</f>
        <v>6179.4521227556952</v>
      </c>
      <c r="T327" s="16">
        <f>'[1]Prv-järjestys'!AE158</f>
        <v>3300</v>
      </c>
      <c r="U327" s="17">
        <f>'[1]Prv-järjestys'!AF158</f>
        <v>2200</v>
      </c>
      <c r="V327" s="16">
        <f>'[1]Prv-järjestys'!AG158</f>
        <v>0</v>
      </c>
      <c r="W327" s="17">
        <f>'[1]Prv-järjestys'!AH158</f>
        <v>550</v>
      </c>
      <c r="X327" s="15">
        <f>'[1]Prv-järjestys'!AI158</f>
        <v>2750</v>
      </c>
      <c r="Y327" s="21">
        <f>'[1]Prv-järjestys'!AJ158</f>
        <v>0</v>
      </c>
      <c r="Z327" s="16">
        <f>'[1]Prv-järjestys'!AK158</f>
        <v>0</v>
      </c>
      <c r="AA327" s="15">
        <f>'[1]Prv-järjestys'!AL158</f>
        <v>200</v>
      </c>
      <c r="AB327" s="19">
        <f>'[1]Prv-järjestys'!AM158</f>
        <v>9000</v>
      </c>
      <c r="AC327" s="16">
        <f>'[1]Prv-järjestys'!AN158</f>
        <v>0</v>
      </c>
      <c r="AD327" s="16">
        <f>'[1]Prv-järjestys'!AO158</f>
        <v>0</v>
      </c>
      <c r="AE327" s="16">
        <f>'[1]Prv-järjestys'!AP158</f>
        <v>0</v>
      </c>
      <c r="AF327" s="17">
        <f>'[1]Prv-järjestys'!AQ158</f>
        <v>0</v>
      </c>
      <c r="AG327" s="15">
        <f>'[1]Prv-järjestys'!AR158</f>
        <v>0</v>
      </c>
      <c r="AH327" s="16">
        <f>'[1]Prv-järjestys'!AS158</f>
        <v>0</v>
      </c>
      <c r="AI327" s="16">
        <f>'[1]Prv-järjestys'!AT158</f>
        <v>0</v>
      </c>
      <c r="AJ327" s="15">
        <f>'[1]Prv-järjestys'!AU158</f>
        <v>0</v>
      </c>
      <c r="AK327" s="19">
        <f>'[1]Prv-järjestys'!AV158</f>
        <v>0</v>
      </c>
      <c r="AL327" s="15">
        <f>'[1]Prv-järjestys'!AW158</f>
        <v>5821.54</v>
      </c>
      <c r="AM327" s="15">
        <f>'[1]Prv-järjestys'!AX158</f>
        <v>3661.74</v>
      </c>
      <c r="AN327" s="15">
        <f>'[1]Prv-järjestys'!AY158</f>
        <v>0</v>
      </c>
      <c r="AO327" s="15">
        <f>'[1]Prv-järjestys'!AZ158</f>
        <v>732.55</v>
      </c>
      <c r="AP327" s="15">
        <f>'[1]Prv-järjestys'!BA158</f>
        <v>4793.88</v>
      </c>
      <c r="AQ327" s="15">
        <f>'[1]Prv-järjestys'!BB158</f>
        <v>90.85</v>
      </c>
      <c r="AR327" s="15">
        <f>'[1]Prv-järjestys'!BC158</f>
        <v>22.1</v>
      </c>
      <c r="AS327" s="15">
        <f>'[1]Prv-järjestys'!BD158</f>
        <v>2888.0321227556942</v>
      </c>
      <c r="AT327" s="19">
        <f>'[1]Prv-järjestys'!BE158</f>
        <v>18010.692122755696</v>
      </c>
      <c r="AU327" s="22">
        <f>'[1]Prv-järjestys'!BF158</f>
        <v>1.1914985527094268</v>
      </c>
      <c r="AV327" s="55">
        <f>'[1]Prv-järjestys'!BG158</f>
        <v>15116</v>
      </c>
      <c r="AW327" s="48" t="str">
        <f>'[1]Prv-järjestys'!A158</f>
        <v>000264</v>
      </c>
      <c r="AX327" s="49"/>
      <c r="AY327" s="47"/>
      <c r="AZ327" s="50" t="s">
        <v>121</v>
      </c>
      <c r="BA327" s="47" t="s">
        <v>122</v>
      </c>
      <c r="BB327" s="50" t="s">
        <v>134</v>
      </c>
      <c r="BC327" s="50" t="s">
        <v>135</v>
      </c>
      <c r="BD327" s="47">
        <v>2</v>
      </c>
      <c r="BE327" s="47">
        <v>1</v>
      </c>
    </row>
    <row r="328" spans="1:57" x14ac:dyDescent="0.25">
      <c r="A328" s="47" t="str">
        <f>'[1]Prv-järjestys'!B341</f>
        <v>Sipoon suom.srk.</v>
      </c>
      <c r="B328" s="16">
        <f>'[1]Prv-järjestys'!K341</f>
        <v>8520.25</v>
      </c>
      <c r="C328" s="17">
        <f>'[1]Prv-järjestys'!L341</f>
        <v>580</v>
      </c>
      <c r="D328" s="16">
        <f>'[1]Prv-järjestys'!M341</f>
        <v>0</v>
      </c>
      <c r="E328" s="16">
        <f>'[1]Prv-järjestys'!N341</f>
        <v>170</v>
      </c>
      <c r="F328" s="15">
        <f>'[1]Prv-järjestys'!O341</f>
        <v>3295</v>
      </c>
      <c r="G328" s="18">
        <f>'[1]Prv-järjestys'!P341</f>
        <v>1500</v>
      </c>
      <c r="H328" s="16">
        <f>'[1]Prv-järjestys'!Q341</f>
        <v>404</v>
      </c>
      <c r="I328" s="15">
        <f>'[1]Prv-järjestys'!R341</f>
        <v>20677</v>
      </c>
      <c r="J328" s="19">
        <f>'[1]Prv-järjestys'!S341</f>
        <v>35146.25</v>
      </c>
      <c r="K328" s="16">
        <f>'[1]Prv-järjestys'!T341</f>
        <v>12091.309999999998</v>
      </c>
      <c r="L328" s="17">
        <f>'[1]Prv-järjestys'!U341</f>
        <v>196.5</v>
      </c>
      <c r="M328" s="16">
        <f>'[1]Prv-järjestys'!V341</f>
        <v>0</v>
      </c>
      <c r="N328" s="17">
        <f>'[1]Prv-järjestys'!W341</f>
        <v>265.67</v>
      </c>
      <c r="O328" s="15">
        <f>'[1]Prv-järjestys'!X341</f>
        <v>2693.3399999999997</v>
      </c>
      <c r="P328" s="20">
        <f>'[1]Prv-järjestys'!Y341</f>
        <v>274.77</v>
      </c>
      <c r="Q328" s="16">
        <f>'[1]Prv-järjestys'!Z341</f>
        <v>100.55</v>
      </c>
      <c r="R328" s="15">
        <f>'[1]Prv-järjestys'!AA341</f>
        <v>9081.07124559771</v>
      </c>
      <c r="S328" s="19">
        <f>'[1]Prv-järjestys'!AB341</f>
        <v>24703.211245597708</v>
      </c>
      <c r="T328" s="16">
        <f>'[1]Prv-järjestys'!AE341</f>
        <v>10500</v>
      </c>
      <c r="U328" s="17">
        <f>'[1]Prv-järjestys'!AF341</f>
        <v>0</v>
      </c>
      <c r="V328" s="16">
        <f>'[1]Prv-järjestys'!AG341</f>
        <v>0</v>
      </c>
      <c r="W328" s="17">
        <f>'[1]Prv-järjestys'!AH341</f>
        <v>0</v>
      </c>
      <c r="X328" s="15">
        <f>'[1]Prv-järjestys'!AI341</f>
        <v>4500</v>
      </c>
      <c r="Y328" s="21">
        <f>'[1]Prv-järjestys'!AJ341</f>
        <v>0</v>
      </c>
      <c r="Z328" s="16">
        <f>'[1]Prv-järjestys'!AK341</f>
        <v>0</v>
      </c>
      <c r="AA328" s="15">
        <f>'[1]Prv-järjestys'!AL341</f>
        <v>2000</v>
      </c>
      <c r="AB328" s="19">
        <f>'[1]Prv-järjestys'!AM341</f>
        <v>17000</v>
      </c>
      <c r="AC328" s="16">
        <f>'[1]Prv-järjestys'!AN341</f>
        <v>0</v>
      </c>
      <c r="AD328" s="16">
        <f>'[1]Prv-järjestys'!AO341</f>
        <v>0</v>
      </c>
      <c r="AE328" s="16">
        <f>'[1]Prv-järjestys'!AP341</f>
        <v>0</v>
      </c>
      <c r="AF328" s="17">
        <f>'[1]Prv-järjestys'!AQ341</f>
        <v>0</v>
      </c>
      <c r="AG328" s="15">
        <f>'[1]Prv-järjestys'!AR341</f>
        <v>0</v>
      </c>
      <c r="AH328" s="16">
        <f>'[1]Prv-järjestys'!AS341</f>
        <v>0</v>
      </c>
      <c r="AI328" s="16">
        <f>'[1]Prv-järjestys'!AT341</f>
        <v>0</v>
      </c>
      <c r="AJ328" s="15">
        <f>'[1]Prv-järjestys'!AU341</f>
        <v>0</v>
      </c>
      <c r="AK328" s="19">
        <f>'[1]Prv-järjestys'!AV341</f>
        <v>0</v>
      </c>
      <c r="AL328" s="15">
        <f>'[1]Prv-järjestys'!AW341</f>
        <v>31111.559999999998</v>
      </c>
      <c r="AM328" s="15">
        <f>'[1]Prv-järjestys'!AX341</f>
        <v>776.5</v>
      </c>
      <c r="AN328" s="15">
        <f>'[1]Prv-järjestys'!AY341</f>
        <v>0</v>
      </c>
      <c r="AO328" s="15">
        <f>'[1]Prv-järjestys'!AZ341</f>
        <v>435.67</v>
      </c>
      <c r="AP328" s="15">
        <f>'[1]Prv-järjestys'!BA341</f>
        <v>10488.34</v>
      </c>
      <c r="AQ328" s="15">
        <f>'[1]Prv-järjestys'!BB341</f>
        <v>1774.77</v>
      </c>
      <c r="AR328" s="15">
        <f>'[1]Prv-järjestys'!BC341</f>
        <v>504.55</v>
      </c>
      <c r="AS328" s="15">
        <f>'[1]Prv-järjestys'!BD341</f>
        <v>31758.071245597712</v>
      </c>
      <c r="AT328" s="19">
        <f>'[1]Prv-järjestys'!BE341</f>
        <v>76849.461245597704</v>
      </c>
      <c r="AU328" s="22">
        <f>'[1]Prv-järjestys'!BF341</f>
        <v>12.976943810469049</v>
      </c>
      <c r="AV328" s="55">
        <f>'[1]Prv-järjestys'!BG341</f>
        <v>5922</v>
      </c>
      <c r="AW328" s="48" t="str">
        <f>'[1]Prv-järjestys'!A341</f>
        <v>000566</v>
      </c>
      <c r="AX328" s="49" t="s">
        <v>221</v>
      </c>
      <c r="AY328" s="47" t="s">
        <v>273</v>
      </c>
      <c r="AZ328" s="50" t="s">
        <v>55</v>
      </c>
      <c r="BA328" s="47" t="s">
        <v>56</v>
      </c>
      <c r="BB328" s="50" t="s">
        <v>57</v>
      </c>
      <c r="BC328" s="50" t="s">
        <v>58</v>
      </c>
      <c r="BD328" s="47">
        <v>2</v>
      </c>
      <c r="BE328" s="47">
        <v>2</v>
      </c>
    </row>
    <row r="329" spans="1:57" x14ac:dyDescent="0.25">
      <c r="A329" s="47" t="str">
        <f>'[1]Prv-järjestys'!B387</f>
        <v>Siuntion suomenk. srk.</v>
      </c>
      <c r="B329" s="16">
        <f>'[1]Prv-järjestys'!K387</f>
        <v>3305.86</v>
      </c>
      <c r="C329" s="17">
        <f>'[1]Prv-järjestys'!L387</f>
        <v>0</v>
      </c>
      <c r="D329" s="16">
        <f>'[1]Prv-järjestys'!M387</f>
        <v>0</v>
      </c>
      <c r="E329" s="16">
        <f>'[1]Prv-järjestys'!N387</f>
        <v>0</v>
      </c>
      <c r="F329" s="15">
        <f>'[1]Prv-järjestys'!O387</f>
        <v>20</v>
      </c>
      <c r="G329" s="18">
        <f>'[1]Prv-järjestys'!P387</f>
        <v>0</v>
      </c>
      <c r="H329" s="16">
        <f>'[1]Prv-järjestys'!Q387</f>
        <v>0</v>
      </c>
      <c r="I329" s="15">
        <f>'[1]Prv-järjestys'!R387</f>
        <v>4295</v>
      </c>
      <c r="J329" s="19">
        <f>'[1]Prv-järjestys'!S387</f>
        <v>7620.8600000000006</v>
      </c>
      <c r="K329" s="16">
        <f>'[1]Prv-järjestys'!T387</f>
        <v>2515.2599999999998</v>
      </c>
      <c r="L329" s="17">
        <f>'[1]Prv-järjestys'!U387</f>
        <v>42.2</v>
      </c>
      <c r="M329" s="16">
        <f>'[1]Prv-järjestys'!V387</f>
        <v>0</v>
      </c>
      <c r="N329" s="17">
        <f>'[1]Prv-järjestys'!W387</f>
        <v>38.549999999999997</v>
      </c>
      <c r="O329" s="15">
        <f>'[1]Prv-järjestys'!X387</f>
        <v>93.45</v>
      </c>
      <c r="P329" s="20">
        <f>'[1]Prv-järjestys'!Y387</f>
        <v>15.85</v>
      </c>
      <c r="Q329" s="16">
        <f>'[1]Prv-järjestys'!Z387</f>
        <v>16.3</v>
      </c>
      <c r="R329" s="15">
        <f>'[1]Prv-järjestys'!AA387</f>
        <v>919.42466802978015</v>
      </c>
      <c r="S329" s="19">
        <f>'[1]Prv-järjestys'!AB387</f>
        <v>3641.0346680297798</v>
      </c>
      <c r="T329" s="16">
        <f>'[1]Prv-järjestys'!AE387</f>
        <v>4400</v>
      </c>
      <c r="U329" s="17">
        <f>'[1]Prv-järjestys'!AF387</f>
        <v>0</v>
      </c>
      <c r="V329" s="16">
        <f>'[1]Prv-järjestys'!AG387</f>
        <v>0</v>
      </c>
      <c r="W329" s="17">
        <f>'[1]Prv-järjestys'!AH387</f>
        <v>0</v>
      </c>
      <c r="X329" s="15">
        <f>'[1]Prv-järjestys'!AI387</f>
        <v>0</v>
      </c>
      <c r="Y329" s="21">
        <f>'[1]Prv-järjestys'!AJ387</f>
        <v>0</v>
      </c>
      <c r="Z329" s="16">
        <f>'[1]Prv-järjestys'!AK387</f>
        <v>0</v>
      </c>
      <c r="AA329" s="15">
        <f>'[1]Prv-järjestys'!AL387</f>
        <v>2700</v>
      </c>
      <c r="AB329" s="19">
        <f>'[1]Prv-järjestys'!AM387</f>
        <v>7100</v>
      </c>
      <c r="AC329" s="16">
        <f>'[1]Prv-järjestys'!AN387</f>
        <v>0</v>
      </c>
      <c r="AD329" s="16">
        <f>'[1]Prv-järjestys'!AO387</f>
        <v>0</v>
      </c>
      <c r="AE329" s="16">
        <f>'[1]Prv-järjestys'!AP387</f>
        <v>0</v>
      </c>
      <c r="AF329" s="17">
        <f>'[1]Prv-järjestys'!AQ387</f>
        <v>0</v>
      </c>
      <c r="AG329" s="15">
        <f>'[1]Prv-järjestys'!AR387</f>
        <v>0</v>
      </c>
      <c r="AH329" s="16">
        <f>'[1]Prv-järjestys'!AS387</f>
        <v>0</v>
      </c>
      <c r="AI329" s="16">
        <f>'[1]Prv-järjestys'!AT387</f>
        <v>0</v>
      </c>
      <c r="AJ329" s="15">
        <f>'[1]Prv-järjestys'!AU387</f>
        <v>0</v>
      </c>
      <c r="AK329" s="19">
        <f>'[1]Prv-järjestys'!AV387</f>
        <v>0</v>
      </c>
      <c r="AL329" s="15">
        <f>'[1]Prv-järjestys'!AW387</f>
        <v>10221.119999999999</v>
      </c>
      <c r="AM329" s="15">
        <f>'[1]Prv-järjestys'!AX387</f>
        <v>42.2</v>
      </c>
      <c r="AN329" s="15">
        <f>'[1]Prv-järjestys'!AY387</f>
        <v>0</v>
      </c>
      <c r="AO329" s="15">
        <f>'[1]Prv-järjestys'!AZ387</f>
        <v>38.549999999999997</v>
      </c>
      <c r="AP329" s="15">
        <f>'[1]Prv-järjestys'!BA387</f>
        <v>113.45</v>
      </c>
      <c r="AQ329" s="15">
        <f>'[1]Prv-järjestys'!BB387</f>
        <v>15.85</v>
      </c>
      <c r="AR329" s="15">
        <f>'[1]Prv-järjestys'!BC387</f>
        <v>16.3</v>
      </c>
      <c r="AS329" s="15">
        <f>'[1]Prv-järjestys'!BD387</f>
        <v>7914.4246680297802</v>
      </c>
      <c r="AT329" s="19">
        <f>'[1]Prv-järjestys'!BE387</f>
        <v>18361.894668029781</v>
      </c>
      <c r="AU329" s="22">
        <f>'[1]Prv-järjestys'!BF387</f>
        <v>0.74897596133259015</v>
      </c>
      <c r="AV329" s="55">
        <f>'[1]Prv-järjestys'!BG387</f>
        <v>24516</v>
      </c>
      <c r="AW329" s="48" t="str">
        <f>'[1]Prv-järjestys'!A387</f>
        <v>000648</v>
      </c>
      <c r="AX329" s="49" t="s">
        <v>222</v>
      </c>
      <c r="AY329" s="47" t="s">
        <v>223</v>
      </c>
      <c r="AZ329" s="50" t="s">
        <v>60</v>
      </c>
      <c r="BA329" s="47" t="s">
        <v>61</v>
      </c>
      <c r="BB329" s="50" t="s">
        <v>67</v>
      </c>
      <c r="BC329" s="50" t="s">
        <v>79</v>
      </c>
      <c r="BD329" s="47">
        <v>2</v>
      </c>
      <c r="BE329" s="47">
        <v>2</v>
      </c>
    </row>
    <row r="330" spans="1:57" x14ac:dyDescent="0.25">
      <c r="A330" s="47" t="str">
        <f>'[1]Prv-järjestys'!B330</f>
        <v>Sjundeå sv.förs.</v>
      </c>
      <c r="B330" s="16">
        <f>'[1]Prv-järjestys'!K330</f>
        <v>486.05</v>
      </c>
      <c r="C330" s="17">
        <f>'[1]Prv-järjestys'!L330</f>
        <v>0</v>
      </c>
      <c r="D330" s="16">
        <f>'[1]Prv-järjestys'!M330</f>
        <v>58</v>
      </c>
      <c r="E330" s="16">
        <f>'[1]Prv-järjestys'!N330</f>
        <v>10</v>
      </c>
      <c r="F330" s="15">
        <f>'[1]Prv-järjestys'!O330</f>
        <v>0</v>
      </c>
      <c r="G330" s="18">
        <f>'[1]Prv-järjestys'!P330</f>
        <v>0</v>
      </c>
      <c r="H330" s="16">
        <f>'[1]Prv-järjestys'!Q330</f>
        <v>0</v>
      </c>
      <c r="I330" s="15">
        <f>'[1]Prv-järjestys'!R330</f>
        <v>1042</v>
      </c>
      <c r="J330" s="19">
        <f>'[1]Prv-järjestys'!S330</f>
        <v>1596.05</v>
      </c>
      <c r="K330" s="16">
        <f>'[1]Prv-järjestys'!T330</f>
        <v>686.32999999999993</v>
      </c>
      <c r="L330" s="17">
        <f>'[1]Prv-järjestys'!U330</f>
        <v>0</v>
      </c>
      <c r="M330" s="16">
        <f>'[1]Prv-järjestys'!V330</f>
        <v>62.8</v>
      </c>
      <c r="N330" s="17">
        <f>'[1]Prv-järjestys'!W330</f>
        <v>82.2</v>
      </c>
      <c r="O330" s="15">
        <f>'[1]Prv-järjestys'!X330</f>
        <v>0</v>
      </c>
      <c r="P330" s="20">
        <f>'[1]Prv-järjestys'!Y330</f>
        <v>0</v>
      </c>
      <c r="Q330" s="16">
        <f>'[1]Prv-järjestys'!Z330</f>
        <v>0</v>
      </c>
      <c r="R330" s="15">
        <f>'[1]Prv-järjestys'!AA330</f>
        <v>436.26023808618959</v>
      </c>
      <c r="S330" s="19">
        <f>'[1]Prv-järjestys'!AB330</f>
        <v>1267.5902380861894</v>
      </c>
      <c r="T330" s="16">
        <f>'[1]Prv-järjestys'!AE330</f>
        <v>3000</v>
      </c>
      <c r="U330" s="17">
        <f>'[1]Prv-järjestys'!AF330</f>
        <v>0</v>
      </c>
      <c r="V330" s="16">
        <f>'[1]Prv-järjestys'!AG330</f>
        <v>0</v>
      </c>
      <c r="W330" s="17">
        <f>'[1]Prv-järjestys'!AH330</f>
        <v>0</v>
      </c>
      <c r="X330" s="15">
        <f>'[1]Prv-järjestys'!AI330</f>
        <v>0</v>
      </c>
      <c r="Y330" s="21">
        <f>'[1]Prv-järjestys'!AJ330</f>
        <v>0</v>
      </c>
      <c r="Z330" s="16">
        <f>'[1]Prv-järjestys'!AK330</f>
        <v>0</v>
      </c>
      <c r="AA330" s="15">
        <f>'[1]Prv-järjestys'!AL330</f>
        <v>1500</v>
      </c>
      <c r="AB330" s="19">
        <f>'[1]Prv-järjestys'!AM330</f>
        <v>4500</v>
      </c>
      <c r="AC330" s="16">
        <f>'[1]Prv-järjestys'!AN330</f>
        <v>0</v>
      </c>
      <c r="AD330" s="16">
        <f>'[1]Prv-järjestys'!AO330</f>
        <v>0</v>
      </c>
      <c r="AE330" s="16">
        <f>'[1]Prv-järjestys'!AP330</f>
        <v>0</v>
      </c>
      <c r="AF330" s="17">
        <f>'[1]Prv-järjestys'!AQ330</f>
        <v>0</v>
      </c>
      <c r="AG330" s="15">
        <f>'[1]Prv-järjestys'!AR330</f>
        <v>0</v>
      </c>
      <c r="AH330" s="16">
        <f>'[1]Prv-järjestys'!AS330</f>
        <v>0</v>
      </c>
      <c r="AI330" s="16">
        <f>'[1]Prv-järjestys'!AT330</f>
        <v>0</v>
      </c>
      <c r="AJ330" s="15">
        <f>'[1]Prv-järjestys'!AU330</f>
        <v>0</v>
      </c>
      <c r="AK330" s="19">
        <f>'[1]Prv-järjestys'!AV330</f>
        <v>0</v>
      </c>
      <c r="AL330" s="15">
        <f>'[1]Prv-järjestys'!AW330</f>
        <v>4172.38</v>
      </c>
      <c r="AM330" s="15">
        <f>'[1]Prv-järjestys'!AX330</f>
        <v>0</v>
      </c>
      <c r="AN330" s="15">
        <f>'[1]Prv-järjestys'!AY330</f>
        <v>120.8</v>
      </c>
      <c r="AO330" s="15">
        <f>'[1]Prv-järjestys'!AZ330</f>
        <v>92.2</v>
      </c>
      <c r="AP330" s="15">
        <f>'[1]Prv-järjestys'!BA330</f>
        <v>0</v>
      </c>
      <c r="AQ330" s="15">
        <f>'[1]Prv-järjestys'!BB330</f>
        <v>0</v>
      </c>
      <c r="AR330" s="15">
        <f>'[1]Prv-järjestys'!BC330</f>
        <v>0</v>
      </c>
      <c r="AS330" s="15">
        <f>'[1]Prv-järjestys'!BD330</f>
        <v>2978.2602380861895</v>
      </c>
      <c r="AT330" s="19">
        <f>'[1]Prv-järjestys'!BE330</f>
        <v>7363.6402380861891</v>
      </c>
      <c r="AU330" s="22">
        <f>'[1]Prv-järjestys'!BF330</f>
        <v>0.5712676678111861</v>
      </c>
      <c r="AV330" s="55">
        <f>'[1]Prv-järjestys'!BG330</f>
        <v>12890</v>
      </c>
      <c r="AW330" s="48" t="str">
        <f>'[1]Prv-järjestys'!A330</f>
        <v>000548</v>
      </c>
      <c r="AX330" s="49" t="s">
        <v>222</v>
      </c>
      <c r="AY330" s="47" t="s">
        <v>223</v>
      </c>
      <c r="AZ330" s="50" t="s">
        <v>202</v>
      </c>
      <c r="BA330" s="47" t="s">
        <v>203</v>
      </c>
      <c r="BB330" s="50" t="s">
        <v>214</v>
      </c>
      <c r="BC330" s="50" t="s">
        <v>215</v>
      </c>
      <c r="BD330" s="47">
        <v>2</v>
      </c>
      <c r="BE330" s="47">
        <v>2</v>
      </c>
    </row>
    <row r="331" spans="1:57" x14ac:dyDescent="0.25">
      <c r="A331" s="47" t="str">
        <f>'[1]Prv-järjestys'!B159</f>
        <v>Sodankylä</v>
      </c>
      <c r="B331" s="16">
        <f>'[1]Prv-järjestys'!K159</f>
        <v>1350.34</v>
      </c>
      <c r="C331" s="17">
        <f>'[1]Prv-järjestys'!L159</f>
        <v>0</v>
      </c>
      <c r="D331" s="16">
        <f>'[1]Prv-järjestys'!M159</f>
        <v>0</v>
      </c>
      <c r="E331" s="16">
        <f>'[1]Prv-järjestys'!N159</f>
        <v>115</v>
      </c>
      <c r="F331" s="15">
        <f>'[1]Prv-järjestys'!O159</f>
        <v>676.7</v>
      </c>
      <c r="G331" s="18">
        <f>'[1]Prv-järjestys'!P159</f>
        <v>620</v>
      </c>
      <c r="H331" s="16">
        <f>'[1]Prv-järjestys'!Q159</f>
        <v>1250</v>
      </c>
      <c r="I331" s="15">
        <f>'[1]Prv-järjestys'!R159</f>
        <v>5139</v>
      </c>
      <c r="J331" s="19">
        <f>'[1]Prv-järjestys'!S159</f>
        <v>9151.0400000000009</v>
      </c>
      <c r="K331" s="16">
        <f>'[1]Prv-järjestys'!T159</f>
        <v>5822.5099999999993</v>
      </c>
      <c r="L331" s="17">
        <f>'[1]Prv-järjestys'!U159</f>
        <v>82.8</v>
      </c>
      <c r="M331" s="16">
        <f>'[1]Prv-järjestys'!V159</f>
        <v>0</v>
      </c>
      <c r="N331" s="17">
        <f>'[1]Prv-järjestys'!W159</f>
        <v>178.15</v>
      </c>
      <c r="O331" s="15">
        <f>'[1]Prv-järjestys'!X159</f>
        <v>138.55000000000001</v>
      </c>
      <c r="P331" s="20">
        <f>'[1]Prv-järjestys'!Y159</f>
        <v>118.6</v>
      </c>
      <c r="Q331" s="16">
        <f>'[1]Prv-järjestys'!Z159</f>
        <v>42.6</v>
      </c>
      <c r="R331" s="15">
        <f>'[1]Prv-järjestys'!AA159</f>
        <v>2501.7026780645397</v>
      </c>
      <c r="S331" s="19">
        <f>'[1]Prv-järjestys'!AB159</f>
        <v>8884.9126780645402</v>
      </c>
      <c r="T331" s="16">
        <f>'[1]Prv-järjestys'!AE159</f>
        <v>5000</v>
      </c>
      <c r="U331" s="17">
        <f>'[1]Prv-järjestys'!AF159</f>
        <v>0</v>
      </c>
      <c r="V331" s="16">
        <f>'[1]Prv-järjestys'!AG159</f>
        <v>0</v>
      </c>
      <c r="W331" s="17">
        <f>'[1]Prv-järjestys'!AH159</f>
        <v>1700</v>
      </c>
      <c r="X331" s="15">
        <f>'[1]Prv-järjestys'!AI159</f>
        <v>0</v>
      </c>
      <c r="Y331" s="21">
        <f>'[1]Prv-järjestys'!AJ159</f>
        <v>0</v>
      </c>
      <c r="Z331" s="16">
        <f>'[1]Prv-järjestys'!AK159</f>
        <v>0</v>
      </c>
      <c r="AA331" s="15">
        <f>'[1]Prv-järjestys'!AL159</f>
        <v>1600</v>
      </c>
      <c r="AB331" s="19">
        <f>'[1]Prv-järjestys'!AM159</f>
        <v>8300</v>
      </c>
      <c r="AC331" s="16">
        <f>'[1]Prv-järjestys'!AN159</f>
        <v>0</v>
      </c>
      <c r="AD331" s="16">
        <f>'[1]Prv-järjestys'!AO159</f>
        <v>0</v>
      </c>
      <c r="AE331" s="16">
        <f>'[1]Prv-järjestys'!AP159</f>
        <v>0</v>
      </c>
      <c r="AF331" s="17">
        <f>'[1]Prv-järjestys'!AQ159</f>
        <v>0</v>
      </c>
      <c r="AG331" s="15">
        <f>'[1]Prv-järjestys'!AR159</f>
        <v>0</v>
      </c>
      <c r="AH331" s="16">
        <f>'[1]Prv-järjestys'!AS159</f>
        <v>0</v>
      </c>
      <c r="AI331" s="16">
        <f>'[1]Prv-järjestys'!AT159</f>
        <v>0</v>
      </c>
      <c r="AJ331" s="15">
        <f>'[1]Prv-järjestys'!AU159</f>
        <v>0</v>
      </c>
      <c r="AK331" s="19">
        <f>'[1]Prv-järjestys'!AV159</f>
        <v>0</v>
      </c>
      <c r="AL331" s="15">
        <f>'[1]Prv-järjestys'!AW159</f>
        <v>12172.849999999999</v>
      </c>
      <c r="AM331" s="15">
        <f>'[1]Prv-järjestys'!AX159</f>
        <v>82.8</v>
      </c>
      <c r="AN331" s="15">
        <f>'[1]Prv-järjestys'!AY159</f>
        <v>0</v>
      </c>
      <c r="AO331" s="15">
        <f>'[1]Prv-järjestys'!AZ159</f>
        <v>1993.15</v>
      </c>
      <c r="AP331" s="15">
        <f>'[1]Prv-järjestys'!BA159</f>
        <v>815.25</v>
      </c>
      <c r="AQ331" s="15">
        <f>'[1]Prv-järjestys'!BB159</f>
        <v>738.6</v>
      </c>
      <c r="AR331" s="15">
        <f>'[1]Prv-järjestys'!BC159</f>
        <v>1292.5999999999999</v>
      </c>
      <c r="AS331" s="15">
        <f>'[1]Prv-järjestys'!BD159</f>
        <v>9240.7026780645392</v>
      </c>
      <c r="AT331" s="19">
        <f>'[1]Prv-järjestys'!BE159</f>
        <v>26335.952678064536</v>
      </c>
      <c r="AU331" s="22">
        <f>'[1]Prv-järjestys'!BF159</f>
        <v>13.645571335784734</v>
      </c>
      <c r="AV331" s="55">
        <f>'[1]Prv-järjestys'!BG159</f>
        <v>1930</v>
      </c>
      <c r="AW331" s="48" t="str">
        <f>'[1]Prv-järjestys'!A159</f>
        <v>000265</v>
      </c>
      <c r="AX331" s="49"/>
      <c r="AY331" s="47"/>
      <c r="AZ331" s="50" t="s">
        <v>121</v>
      </c>
      <c r="BA331" s="47" t="s">
        <v>122</v>
      </c>
      <c r="BB331" s="50" t="s">
        <v>125</v>
      </c>
      <c r="BC331" s="50" t="s">
        <v>126</v>
      </c>
      <c r="BD331" s="47">
        <v>2</v>
      </c>
      <c r="BE331" s="47">
        <v>1</v>
      </c>
    </row>
    <row r="332" spans="1:57" x14ac:dyDescent="0.25">
      <c r="A332" s="47" t="str">
        <f>'[1]Prv-järjestys'!B282</f>
        <v>Soini</v>
      </c>
      <c r="B332" s="16">
        <f>'[1]Prv-järjestys'!K282</f>
        <v>1064.8499999999999</v>
      </c>
      <c r="C332" s="17">
        <f>'[1]Prv-järjestys'!L282</f>
        <v>3952.05</v>
      </c>
      <c r="D332" s="16">
        <f>'[1]Prv-järjestys'!M282</f>
        <v>0</v>
      </c>
      <c r="E332" s="16">
        <f>'[1]Prv-järjestys'!N282</f>
        <v>203</v>
      </c>
      <c r="F332" s="15">
        <f>'[1]Prv-järjestys'!O282</f>
        <v>3377.73</v>
      </c>
      <c r="G332" s="18">
        <f>'[1]Prv-järjestys'!P282</f>
        <v>120</v>
      </c>
      <c r="H332" s="16">
        <f>'[1]Prv-järjestys'!Q282</f>
        <v>195</v>
      </c>
      <c r="I332" s="15">
        <f>'[1]Prv-järjestys'!R282</f>
        <v>1736</v>
      </c>
      <c r="J332" s="19">
        <f>'[1]Prv-järjestys'!S282</f>
        <v>10648.63</v>
      </c>
      <c r="K332" s="16">
        <f>'[1]Prv-järjestys'!T282</f>
        <v>2945.8699999999994</v>
      </c>
      <c r="L332" s="17">
        <f>'[1]Prv-järjestys'!U282</f>
        <v>2670.73</v>
      </c>
      <c r="M332" s="16">
        <f>'[1]Prv-järjestys'!V282</f>
        <v>0</v>
      </c>
      <c r="N332" s="17">
        <f>'[1]Prv-järjestys'!W282</f>
        <v>360.15</v>
      </c>
      <c r="O332" s="15">
        <f>'[1]Prv-järjestys'!X282</f>
        <v>3031.6000000000004</v>
      </c>
      <c r="P332" s="20">
        <f>'[1]Prv-järjestys'!Y282</f>
        <v>187.55</v>
      </c>
      <c r="Q332" s="16">
        <f>'[1]Prv-järjestys'!Z282</f>
        <v>558.91</v>
      </c>
      <c r="R332" s="15">
        <f>'[1]Prv-järjestys'!AA282</f>
        <v>3250.5359087181523</v>
      </c>
      <c r="S332" s="19">
        <f>'[1]Prv-järjestys'!AB282</f>
        <v>13005.345908718151</v>
      </c>
      <c r="T332" s="16">
        <f>'[1]Prv-järjestys'!AE282</f>
        <v>1820</v>
      </c>
      <c r="U332" s="17">
        <f>'[1]Prv-järjestys'!AF282</f>
        <v>3640</v>
      </c>
      <c r="V332" s="16">
        <f>'[1]Prv-järjestys'!AG282</f>
        <v>0</v>
      </c>
      <c r="W332" s="17">
        <f>'[1]Prv-järjestys'!AH282</f>
        <v>850</v>
      </c>
      <c r="X332" s="15">
        <f>'[1]Prv-järjestys'!AI282</f>
        <v>3640</v>
      </c>
      <c r="Y332" s="21">
        <f>'[1]Prv-järjestys'!AJ282</f>
        <v>0</v>
      </c>
      <c r="Z332" s="16">
        <f>'[1]Prv-järjestys'!AK282</f>
        <v>677.9</v>
      </c>
      <c r="AA332" s="15">
        <f>'[1]Prv-järjestys'!AL282</f>
        <v>700</v>
      </c>
      <c r="AB332" s="19">
        <f>'[1]Prv-järjestys'!AM282</f>
        <v>11327.9</v>
      </c>
      <c r="AC332" s="16">
        <f>'[1]Prv-järjestys'!AN282</f>
        <v>0</v>
      </c>
      <c r="AD332" s="16">
        <f>'[1]Prv-järjestys'!AO282</f>
        <v>0</v>
      </c>
      <c r="AE332" s="16">
        <f>'[1]Prv-järjestys'!AP282</f>
        <v>0</v>
      </c>
      <c r="AF332" s="17">
        <f>'[1]Prv-järjestys'!AQ282</f>
        <v>0</v>
      </c>
      <c r="AG332" s="15">
        <f>'[1]Prv-järjestys'!AR282</f>
        <v>0</v>
      </c>
      <c r="AH332" s="16">
        <f>'[1]Prv-järjestys'!AS282</f>
        <v>0</v>
      </c>
      <c r="AI332" s="16">
        <f>'[1]Prv-järjestys'!AT282</f>
        <v>0</v>
      </c>
      <c r="AJ332" s="15">
        <f>'[1]Prv-järjestys'!AU282</f>
        <v>0</v>
      </c>
      <c r="AK332" s="19">
        <f>'[1]Prv-järjestys'!AV282</f>
        <v>0</v>
      </c>
      <c r="AL332" s="15">
        <f>'[1]Prv-järjestys'!AW282</f>
        <v>5830.7199999999993</v>
      </c>
      <c r="AM332" s="15">
        <f>'[1]Prv-järjestys'!AX282</f>
        <v>10262.780000000001</v>
      </c>
      <c r="AN332" s="15">
        <f>'[1]Prv-järjestys'!AY282</f>
        <v>0</v>
      </c>
      <c r="AO332" s="15">
        <f>'[1]Prv-järjestys'!AZ282</f>
        <v>1413.15</v>
      </c>
      <c r="AP332" s="15">
        <f>'[1]Prv-järjestys'!BA282</f>
        <v>10049.33</v>
      </c>
      <c r="AQ332" s="15">
        <f>'[1]Prv-järjestys'!BB282</f>
        <v>307.55</v>
      </c>
      <c r="AR332" s="15">
        <f>'[1]Prv-järjestys'!BC282</f>
        <v>1431.81</v>
      </c>
      <c r="AS332" s="15">
        <f>'[1]Prv-järjestys'!BD282</f>
        <v>5686.5359087181523</v>
      </c>
      <c r="AT332" s="19">
        <f>'[1]Prv-järjestys'!BE282</f>
        <v>34981.875908718153</v>
      </c>
      <c r="AU332" s="22">
        <f>'[1]Prv-järjestys'!BF282</f>
        <v>10.533536858993722</v>
      </c>
      <c r="AV332" s="55">
        <f>'[1]Prv-järjestys'!BG282</f>
        <v>3321</v>
      </c>
      <c r="AW332" s="48" t="str">
        <f>'[1]Prv-järjestys'!A282</f>
        <v>000466</v>
      </c>
      <c r="AX332" s="49"/>
      <c r="AY332" s="47"/>
      <c r="AZ332" s="50" t="s">
        <v>182</v>
      </c>
      <c r="BA332" s="47" t="s">
        <v>183</v>
      </c>
      <c r="BB332" s="50" t="s">
        <v>184</v>
      </c>
      <c r="BC332" s="50" t="s">
        <v>185</v>
      </c>
      <c r="BD332" s="47">
        <v>2</v>
      </c>
      <c r="BE332" s="47">
        <v>1</v>
      </c>
    </row>
    <row r="333" spans="1:57" x14ac:dyDescent="0.25">
      <c r="A333" s="47" t="str">
        <f>'[1]Prv-järjestys'!B331</f>
        <v>Solf</v>
      </c>
      <c r="B333" s="16">
        <f>'[1]Prv-järjestys'!K331</f>
        <v>19392.349999999991</v>
      </c>
      <c r="C333" s="17">
        <f>'[1]Prv-järjestys'!L331</f>
        <v>0</v>
      </c>
      <c r="D333" s="16">
        <f>'[1]Prv-järjestys'!M331</f>
        <v>20</v>
      </c>
      <c r="E333" s="16">
        <f>'[1]Prv-järjestys'!N331</f>
        <v>80</v>
      </c>
      <c r="F333" s="15">
        <f>'[1]Prv-järjestys'!O331</f>
        <v>0</v>
      </c>
      <c r="G333" s="18">
        <f>'[1]Prv-järjestys'!P331</f>
        <v>0</v>
      </c>
      <c r="H333" s="16">
        <f>'[1]Prv-järjestys'!Q331</f>
        <v>0</v>
      </c>
      <c r="I333" s="15">
        <f>'[1]Prv-järjestys'!R331</f>
        <v>2533</v>
      </c>
      <c r="J333" s="19">
        <f>'[1]Prv-järjestys'!S331</f>
        <v>22025.349999999991</v>
      </c>
      <c r="K333" s="16">
        <f>'[1]Prv-järjestys'!T331</f>
        <v>4240.7099999999991</v>
      </c>
      <c r="L333" s="17">
        <f>'[1]Prv-järjestys'!U331</f>
        <v>0</v>
      </c>
      <c r="M333" s="16">
        <f>'[1]Prv-järjestys'!V331</f>
        <v>410.75</v>
      </c>
      <c r="N333" s="17">
        <f>'[1]Prv-järjestys'!W331</f>
        <v>366.95</v>
      </c>
      <c r="O333" s="15">
        <f>'[1]Prv-järjestys'!X331</f>
        <v>0</v>
      </c>
      <c r="P333" s="20">
        <f>'[1]Prv-järjestys'!Y331</f>
        <v>0</v>
      </c>
      <c r="Q333" s="16">
        <f>'[1]Prv-järjestys'!Z331</f>
        <v>0</v>
      </c>
      <c r="R333" s="15">
        <f>'[1]Prv-järjestys'!AA331</f>
        <v>3109.9110534778292</v>
      </c>
      <c r="S333" s="19">
        <f>'[1]Prv-järjestys'!AB331</f>
        <v>8128.3210534778282</v>
      </c>
      <c r="T333" s="16">
        <f>'[1]Prv-järjestys'!AE331</f>
        <v>7900</v>
      </c>
      <c r="U333" s="17">
        <f>'[1]Prv-järjestys'!AF331</f>
        <v>0</v>
      </c>
      <c r="V333" s="16">
        <f>'[1]Prv-järjestys'!AG331</f>
        <v>600</v>
      </c>
      <c r="W333" s="17">
        <f>'[1]Prv-järjestys'!AH331</f>
        <v>0</v>
      </c>
      <c r="X333" s="15">
        <f>'[1]Prv-järjestys'!AI331</f>
        <v>0</v>
      </c>
      <c r="Y333" s="21">
        <f>'[1]Prv-järjestys'!AJ331</f>
        <v>0</v>
      </c>
      <c r="Z333" s="16">
        <f>'[1]Prv-järjestys'!AK331</f>
        <v>0</v>
      </c>
      <c r="AA333" s="15">
        <f>'[1]Prv-järjestys'!AL331</f>
        <v>1200</v>
      </c>
      <c r="AB333" s="19">
        <f>'[1]Prv-järjestys'!AM331</f>
        <v>9700</v>
      </c>
      <c r="AC333" s="16">
        <f>'[1]Prv-järjestys'!AN331</f>
        <v>0</v>
      </c>
      <c r="AD333" s="16">
        <f>'[1]Prv-järjestys'!AO331</f>
        <v>0</v>
      </c>
      <c r="AE333" s="16">
        <f>'[1]Prv-järjestys'!AP331</f>
        <v>0</v>
      </c>
      <c r="AF333" s="17">
        <f>'[1]Prv-järjestys'!AQ331</f>
        <v>0</v>
      </c>
      <c r="AG333" s="15">
        <f>'[1]Prv-järjestys'!AR331</f>
        <v>0</v>
      </c>
      <c r="AH333" s="16">
        <f>'[1]Prv-järjestys'!AS331</f>
        <v>0</v>
      </c>
      <c r="AI333" s="16">
        <f>'[1]Prv-järjestys'!AT331</f>
        <v>0</v>
      </c>
      <c r="AJ333" s="15">
        <f>'[1]Prv-järjestys'!AU331</f>
        <v>9838.7999999999993</v>
      </c>
      <c r="AK333" s="19">
        <f>'[1]Prv-järjestys'!AV331</f>
        <v>9838.7999999999993</v>
      </c>
      <c r="AL333" s="15">
        <f>'[1]Prv-järjestys'!AW331</f>
        <v>31533.05999999999</v>
      </c>
      <c r="AM333" s="15">
        <f>'[1]Prv-järjestys'!AX331</f>
        <v>0</v>
      </c>
      <c r="AN333" s="15">
        <f>'[1]Prv-järjestys'!AY331</f>
        <v>1030.75</v>
      </c>
      <c r="AO333" s="15">
        <f>'[1]Prv-järjestys'!AZ331</f>
        <v>446.95</v>
      </c>
      <c r="AP333" s="15">
        <f>'[1]Prv-järjestys'!BA331</f>
        <v>0</v>
      </c>
      <c r="AQ333" s="15">
        <f>'[1]Prv-järjestys'!BB331</f>
        <v>0</v>
      </c>
      <c r="AR333" s="15">
        <f>'[1]Prv-järjestys'!BC331</f>
        <v>0</v>
      </c>
      <c r="AS333" s="15">
        <f>'[1]Prv-järjestys'!BD331</f>
        <v>16681.711053477829</v>
      </c>
      <c r="AT333" s="19">
        <f>'[1]Prv-järjestys'!BE331</f>
        <v>49692.471053477813</v>
      </c>
      <c r="AU333" s="22">
        <f>'[1]Prv-järjestys'!BF331</f>
        <v>2.7329082689038011</v>
      </c>
      <c r="AV333" s="55">
        <f>'[1]Prv-järjestys'!BG331</f>
        <v>18183</v>
      </c>
      <c r="AW333" s="48" t="str">
        <f>'[1]Prv-järjestys'!A331</f>
        <v>000550</v>
      </c>
      <c r="AX333" s="49" t="s">
        <v>216</v>
      </c>
      <c r="AY333" s="47" t="s">
        <v>217</v>
      </c>
      <c r="AZ333" s="50" t="s">
        <v>202</v>
      </c>
      <c r="BA333" s="47" t="s">
        <v>203</v>
      </c>
      <c r="BB333" s="50" t="s">
        <v>204</v>
      </c>
      <c r="BC333" s="50" t="s">
        <v>205</v>
      </c>
      <c r="BD333" s="47">
        <v>2</v>
      </c>
      <c r="BE333" s="47">
        <v>2</v>
      </c>
    </row>
    <row r="334" spans="1:57" x14ac:dyDescent="0.25">
      <c r="A334" s="47" t="str">
        <f>'[1]Prv-järjestys'!B107</f>
        <v>Somero</v>
      </c>
      <c r="B334" s="16">
        <f>'[1]Prv-järjestys'!K107</f>
        <v>2348.19</v>
      </c>
      <c r="C334" s="17">
        <f>'[1]Prv-järjestys'!L107</f>
        <v>360</v>
      </c>
      <c r="D334" s="16">
        <f>'[1]Prv-järjestys'!M107</f>
        <v>0</v>
      </c>
      <c r="E334" s="16">
        <f>'[1]Prv-järjestys'!N107</f>
        <v>1498.28</v>
      </c>
      <c r="F334" s="15">
        <f>'[1]Prv-järjestys'!O107</f>
        <v>50</v>
      </c>
      <c r="G334" s="18">
        <f>'[1]Prv-järjestys'!P107</f>
        <v>2036.58</v>
      </c>
      <c r="H334" s="16">
        <f>'[1]Prv-järjestys'!Q107</f>
        <v>420.61</v>
      </c>
      <c r="I334" s="15">
        <f>'[1]Prv-järjestys'!R107</f>
        <v>6588.68</v>
      </c>
      <c r="J334" s="19">
        <f>'[1]Prv-järjestys'!S107</f>
        <v>13302.34</v>
      </c>
      <c r="K334" s="16">
        <f>'[1]Prv-järjestys'!T107</f>
        <v>5688.4700000000012</v>
      </c>
      <c r="L334" s="17">
        <f>'[1]Prv-järjestys'!U107</f>
        <v>3227.33</v>
      </c>
      <c r="M334" s="16">
        <f>'[1]Prv-järjestys'!V107</f>
        <v>0</v>
      </c>
      <c r="N334" s="17">
        <f>'[1]Prv-järjestys'!W107</f>
        <v>813.95</v>
      </c>
      <c r="O334" s="15">
        <f>'[1]Prv-järjestys'!X107</f>
        <v>391.2</v>
      </c>
      <c r="P334" s="20">
        <f>'[1]Prv-järjestys'!Y107</f>
        <v>264.91000000000003</v>
      </c>
      <c r="Q334" s="16">
        <f>'[1]Prv-järjestys'!Z107</f>
        <v>573.95000000000005</v>
      </c>
      <c r="R334" s="15">
        <f>'[1]Prv-järjestys'!AA107</f>
        <v>2898.769798176455</v>
      </c>
      <c r="S334" s="19">
        <f>'[1]Prv-järjestys'!AB107</f>
        <v>13858.579798176459</v>
      </c>
      <c r="T334" s="16">
        <f>'[1]Prv-järjestys'!AE107</f>
        <v>10000</v>
      </c>
      <c r="U334" s="17">
        <f>'[1]Prv-järjestys'!AF107</f>
        <v>5000</v>
      </c>
      <c r="V334" s="16">
        <f>'[1]Prv-järjestys'!AG107</f>
        <v>0</v>
      </c>
      <c r="W334" s="17">
        <f>'[1]Prv-järjestys'!AH107</f>
        <v>0</v>
      </c>
      <c r="X334" s="15">
        <f>'[1]Prv-järjestys'!AI107</f>
        <v>0</v>
      </c>
      <c r="Y334" s="21">
        <f>'[1]Prv-järjestys'!AJ107</f>
        <v>0</v>
      </c>
      <c r="Z334" s="16">
        <f>'[1]Prv-järjestys'!AK107</f>
        <v>0</v>
      </c>
      <c r="AA334" s="15">
        <f>'[1]Prv-järjestys'!AL107</f>
        <v>0</v>
      </c>
      <c r="AB334" s="19">
        <f>'[1]Prv-järjestys'!AM107</f>
        <v>15000</v>
      </c>
      <c r="AC334" s="16">
        <f>'[1]Prv-järjestys'!AN107</f>
        <v>0</v>
      </c>
      <c r="AD334" s="16">
        <f>'[1]Prv-järjestys'!AO107</f>
        <v>0</v>
      </c>
      <c r="AE334" s="16">
        <f>'[1]Prv-järjestys'!AP107</f>
        <v>0</v>
      </c>
      <c r="AF334" s="17">
        <f>'[1]Prv-järjestys'!AQ107</f>
        <v>0</v>
      </c>
      <c r="AG334" s="15">
        <f>'[1]Prv-järjestys'!AR107</f>
        <v>0</v>
      </c>
      <c r="AH334" s="16">
        <f>'[1]Prv-järjestys'!AS107</f>
        <v>0</v>
      </c>
      <c r="AI334" s="16">
        <f>'[1]Prv-järjestys'!AT107</f>
        <v>0</v>
      </c>
      <c r="AJ334" s="15">
        <f>'[1]Prv-järjestys'!AU107</f>
        <v>0</v>
      </c>
      <c r="AK334" s="19">
        <f>'[1]Prv-järjestys'!AV107</f>
        <v>0</v>
      </c>
      <c r="AL334" s="15">
        <f>'[1]Prv-järjestys'!AW107</f>
        <v>18036.660000000003</v>
      </c>
      <c r="AM334" s="15">
        <f>'[1]Prv-järjestys'!AX107</f>
        <v>8587.33</v>
      </c>
      <c r="AN334" s="15">
        <f>'[1]Prv-järjestys'!AY107</f>
        <v>0</v>
      </c>
      <c r="AO334" s="15">
        <f>'[1]Prv-järjestys'!AZ107</f>
        <v>2312.23</v>
      </c>
      <c r="AP334" s="15">
        <f>'[1]Prv-järjestys'!BA107</f>
        <v>441.2</v>
      </c>
      <c r="AQ334" s="15">
        <f>'[1]Prv-järjestys'!BB107</f>
        <v>2301.4899999999998</v>
      </c>
      <c r="AR334" s="15">
        <f>'[1]Prv-järjestys'!BC107</f>
        <v>994.56000000000006</v>
      </c>
      <c r="AS334" s="15">
        <f>'[1]Prv-järjestys'!BD107</f>
        <v>9487.4497981764544</v>
      </c>
      <c r="AT334" s="19">
        <f>'[1]Prv-järjestys'!BE107</f>
        <v>42160.919798176459</v>
      </c>
      <c r="AU334" s="22">
        <f>'[1]Prv-järjestys'!BF107</f>
        <v>2.7518386396564494</v>
      </c>
      <c r="AV334" s="55">
        <f>'[1]Prv-järjestys'!BG107</f>
        <v>15321</v>
      </c>
      <c r="AW334" s="48" t="str">
        <f>'[1]Prv-järjestys'!A107</f>
        <v>000180</v>
      </c>
      <c r="AX334" s="49"/>
      <c r="AY334" s="47"/>
      <c r="AZ334" s="50" t="s">
        <v>80</v>
      </c>
      <c r="BA334" s="47" t="s">
        <v>81</v>
      </c>
      <c r="BB334" s="50" t="s">
        <v>106</v>
      </c>
      <c r="BC334" s="50" t="s">
        <v>107</v>
      </c>
      <c r="BD334" s="47">
        <v>1</v>
      </c>
      <c r="BE334" s="47">
        <v>1</v>
      </c>
    </row>
    <row r="335" spans="1:57" x14ac:dyDescent="0.25">
      <c r="A335" s="47" t="str">
        <f>'[1]Prv-järjestys'!B241</f>
        <v>Sonkajärvi</v>
      </c>
      <c r="B335" s="16">
        <f>'[1]Prv-järjestys'!K241</f>
        <v>1950.5400000000002</v>
      </c>
      <c r="C335" s="17">
        <f>'[1]Prv-järjestys'!L241</f>
        <v>0</v>
      </c>
      <c r="D335" s="16">
        <f>'[1]Prv-järjestys'!M241</f>
        <v>0</v>
      </c>
      <c r="E335" s="16">
        <f>'[1]Prv-järjestys'!N241</f>
        <v>370.16</v>
      </c>
      <c r="F335" s="15">
        <f>'[1]Prv-järjestys'!O241</f>
        <v>1450.25</v>
      </c>
      <c r="G335" s="18">
        <f>'[1]Prv-järjestys'!P241</f>
        <v>0</v>
      </c>
      <c r="H335" s="16">
        <f>'[1]Prv-järjestys'!Q241</f>
        <v>561</v>
      </c>
      <c r="I335" s="15">
        <f>'[1]Prv-järjestys'!R241</f>
        <v>2070</v>
      </c>
      <c r="J335" s="19">
        <f>'[1]Prv-järjestys'!S241</f>
        <v>6401.9500000000007</v>
      </c>
      <c r="K335" s="16">
        <f>'[1]Prv-järjestys'!T241</f>
        <v>4327.96</v>
      </c>
      <c r="L335" s="17">
        <f>'[1]Prv-järjestys'!U241</f>
        <v>116.35</v>
      </c>
      <c r="M335" s="16">
        <f>'[1]Prv-järjestys'!V241</f>
        <v>0</v>
      </c>
      <c r="N335" s="17">
        <f>'[1]Prv-järjestys'!W241</f>
        <v>105.95</v>
      </c>
      <c r="O335" s="15">
        <f>'[1]Prv-järjestys'!X241</f>
        <v>3829.95</v>
      </c>
      <c r="P335" s="20">
        <f>'[1]Prv-järjestys'!Y241</f>
        <v>148.75</v>
      </c>
      <c r="Q335" s="16">
        <f>'[1]Prv-järjestys'!Z241</f>
        <v>85.45</v>
      </c>
      <c r="R335" s="15">
        <f>'[1]Prv-järjestys'!AA241</f>
        <v>4858.5796387605315</v>
      </c>
      <c r="S335" s="19">
        <f>'[1]Prv-järjestys'!AB241</f>
        <v>13472.989638760531</v>
      </c>
      <c r="T335" s="16">
        <f>'[1]Prv-järjestys'!AE241</f>
        <v>9000</v>
      </c>
      <c r="U335" s="17">
        <f>'[1]Prv-järjestys'!AF241</f>
        <v>0</v>
      </c>
      <c r="V335" s="16">
        <f>'[1]Prv-järjestys'!AG241</f>
        <v>0</v>
      </c>
      <c r="W335" s="17">
        <f>'[1]Prv-järjestys'!AH241</f>
        <v>0</v>
      </c>
      <c r="X335" s="15">
        <f>'[1]Prv-järjestys'!AI241</f>
        <v>0</v>
      </c>
      <c r="Y335" s="21">
        <f>'[1]Prv-järjestys'!AJ241</f>
        <v>0</v>
      </c>
      <c r="Z335" s="16">
        <f>'[1]Prv-järjestys'!AK241</f>
        <v>0</v>
      </c>
      <c r="AA335" s="15">
        <f>'[1]Prv-järjestys'!AL241</f>
        <v>500</v>
      </c>
      <c r="AB335" s="19">
        <f>'[1]Prv-järjestys'!AM241</f>
        <v>9500</v>
      </c>
      <c r="AC335" s="16">
        <f>'[1]Prv-järjestys'!AN241</f>
        <v>0</v>
      </c>
      <c r="AD335" s="16">
        <f>'[1]Prv-järjestys'!AO241</f>
        <v>0</v>
      </c>
      <c r="AE335" s="16">
        <f>'[1]Prv-järjestys'!AP241</f>
        <v>0</v>
      </c>
      <c r="AF335" s="17">
        <f>'[1]Prv-järjestys'!AQ241</f>
        <v>0</v>
      </c>
      <c r="AG335" s="15">
        <f>'[1]Prv-järjestys'!AR241</f>
        <v>0</v>
      </c>
      <c r="AH335" s="16">
        <f>'[1]Prv-järjestys'!AS241</f>
        <v>0</v>
      </c>
      <c r="AI335" s="16">
        <f>'[1]Prv-järjestys'!AT241</f>
        <v>0</v>
      </c>
      <c r="AJ335" s="15">
        <f>'[1]Prv-järjestys'!AU241</f>
        <v>0</v>
      </c>
      <c r="AK335" s="19">
        <f>'[1]Prv-järjestys'!AV241</f>
        <v>0</v>
      </c>
      <c r="AL335" s="15">
        <f>'[1]Prv-järjestys'!AW241</f>
        <v>15278.5</v>
      </c>
      <c r="AM335" s="15">
        <f>'[1]Prv-järjestys'!AX241</f>
        <v>116.35</v>
      </c>
      <c r="AN335" s="15">
        <f>'[1]Prv-järjestys'!AY241</f>
        <v>0</v>
      </c>
      <c r="AO335" s="15">
        <f>'[1]Prv-järjestys'!AZ241</f>
        <v>476.11</v>
      </c>
      <c r="AP335" s="15">
        <f>'[1]Prv-järjestys'!BA241</f>
        <v>5280.2</v>
      </c>
      <c r="AQ335" s="15">
        <f>'[1]Prv-järjestys'!BB241</f>
        <v>148.75</v>
      </c>
      <c r="AR335" s="15">
        <f>'[1]Prv-järjestys'!BC241</f>
        <v>646.45000000000005</v>
      </c>
      <c r="AS335" s="15">
        <f>'[1]Prv-järjestys'!BD241</f>
        <v>7428.5796387605315</v>
      </c>
      <c r="AT335" s="19">
        <f>'[1]Prv-järjestys'!BE241</f>
        <v>29374.93963876053</v>
      </c>
      <c r="AU335" s="22">
        <f>'[1]Prv-järjestys'!BF241</f>
        <v>35.011847006865949</v>
      </c>
      <c r="AV335" s="55">
        <f>'[1]Prv-järjestys'!BG241</f>
        <v>839</v>
      </c>
      <c r="AW335" s="48" t="str">
        <f>'[1]Prv-järjestys'!A241</f>
        <v>000399</v>
      </c>
      <c r="AX335" s="52" t="s">
        <v>173</v>
      </c>
      <c r="AY335" s="47" t="s">
        <v>174</v>
      </c>
      <c r="AZ335" s="50" t="s">
        <v>165</v>
      </c>
      <c r="BA335" s="47" t="s">
        <v>166</v>
      </c>
      <c r="BB335" s="50" t="s">
        <v>175</v>
      </c>
      <c r="BC335" s="50" t="s">
        <v>176</v>
      </c>
      <c r="BD335" s="47">
        <v>2</v>
      </c>
      <c r="BE335" s="47">
        <v>2</v>
      </c>
    </row>
    <row r="336" spans="1:57" x14ac:dyDescent="0.25">
      <c r="A336" s="47" t="str">
        <f>'[1]Prv-järjestys'!B242</f>
        <v>Sotkamo</v>
      </c>
      <c r="B336" s="16">
        <f>'[1]Prv-järjestys'!K242</f>
        <v>4610.9399999999996</v>
      </c>
      <c r="C336" s="17">
        <f>'[1]Prv-järjestys'!L242</f>
        <v>0</v>
      </c>
      <c r="D336" s="16">
        <f>'[1]Prv-järjestys'!M242</f>
        <v>0</v>
      </c>
      <c r="E336" s="16">
        <f>'[1]Prv-järjestys'!N242</f>
        <v>875</v>
      </c>
      <c r="F336" s="15">
        <f>'[1]Prv-järjestys'!O242</f>
        <v>1425</v>
      </c>
      <c r="G336" s="18">
        <f>'[1]Prv-järjestys'!P242</f>
        <v>1040</v>
      </c>
      <c r="H336" s="16">
        <f>'[1]Prv-järjestys'!Q242</f>
        <v>2785</v>
      </c>
      <c r="I336" s="15">
        <f>'[1]Prv-järjestys'!R242</f>
        <v>7255</v>
      </c>
      <c r="J336" s="19">
        <f>'[1]Prv-järjestys'!S242</f>
        <v>17990.939999999999</v>
      </c>
      <c r="K336" s="16">
        <f>'[1]Prv-järjestys'!T242</f>
        <v>4206.88</v>
      </c>
      <c r="L336" s="17">
        <f>'[1]Prv-järjestys'!U242</f>
        <v>0</v>
      </c>
      <c r="M336" s="16">
        <f>'[1]Prv-järjestys'!V242</f>
        <v>0</v>
      </c>
      <c r="N336" s="17">
        <f>'[1]Prv-järjestys'!W242</f>
        <v>217.24</v>
      </c>
      <c r="O336" s="15">
        <f>'[1]Prv-järjestys'!X242</f>
        <v>870.21</v>
      </c>
      <c r="P336" s="20">
        <f>'[1]Prv-järjestys'!Y242</f>
        <v>1069.8599999999999</v>
      </c>
      <c r="Q336" s="16">
        <f>'[1]Prv-järjestys'!Z242</f>
        <v>896.03</v>
      </c>
      <c r="R336" s="15">
        <f>'[1]Prv-järjestys'!AA242</f>
        <v>8371.1652139484831</v>
      </c>
      <c r="S336" s="19">
        <f>'[1]Prv-järjestys'!AB242</f>
        <v>15631.385213948482</v>
      </c>
      <c r="T336" s="16">
        <f>'[1]Prv-järjestys'!AE242</f>
        <v>14200</v>
      </c>
      <c r="U336" s="17">
        <f>'[1]Prv-järjestys'!AF242</f>
        <v>0</v>
      </c>
      <c r="V336" s="16">
        <f>'[1]Prv-järjestys'!AG242</f>
        <v>0</v>
      </c>
      <c r="W336" s="17">
        <f>'[1]Prv-järjestys'!AH242</f>
        <v>3300</v>
      </c>
      <c r="X336" s="15">
        <f>'[1]Prv-järjestys'!AI242</f>
        <v>6000</v>
      </c>
      <c r="Y336" s="21">
        <f>'[1]Prv-järjestys'!AJ242</f>
        <v>0</v>
      </c>
      <c r="Z336" s="16">
        <f>'[1]Prv-järjestys'!AK242</f>
        <v>4100</v>
      </c>
      <c r="AA336" s="15">
        <f>'[1]Prv-järjestys'!AL242</f>
        <v>0</v>
      </c>
      <c r="AB336" s="19">
        <f>'[1]Prv-järjestys'!AM242</f>
        <v>27600</v>
      </c>
      <c r="AC336" s="16">
        <f>'[1]Prv-järjestys'!AN242</f>
        <v>0</v>
      </c>
      <c r="AD336" s="16">
        <f>'[1]Prv-järjestys'!AO242</f>
        <v>0</v>
      </c>
      <c r="AE336" s="16">
        <f>'[1]Prv-järjestys'!AP242</f>
        <v>0</v>
      </c>
      <c r="AF336" s="17">
        <f>'[1]Prv-järjestys'!AQ242</f>
        <v>0</v>
      </c>
      <c r="AG336" s="15">
        <f>'[1]Prv-järjestys'!AR242</f>
        <v>0</v>
      </c>
      <c r="AH336" s="16">
        <f>'[1]Prv-järjestys'!AS242</f>
        <v>0</v>
      </c>
      <c r="AI336" s="16">
        <f>'[1]Prv-järjestys'!AT242</f>
        <v>0</v>
      </c>
      <c r="AJ336" s="15">
        <f>'[1]Prv-järjestys'!AU242</f>
        <v>0</v>
      </c>
      <c r="AK336" s="19">
        <f>'[1]Prv-järjestys'!AV242</f>
        <v>0</v>
      </c>
      <c r="AL336" s="15">
        <f>'[1]Prv-järjestys'!AW242</f>
        <v>23017.82</v>
      </c>
      <c r="AM336" s="15">
        <f>'[1]Prv-järjestys'!AX242</f>
        <v>0</v>
      </c>
      <c r="AN336" s="15">
        <f>'[1]Prv-järjestys'!AY242</f>
        <v>0</v>
      </c>
      <c r="AO336" s="15">
        <f>'[1]Prv-järjestys'!AZ242</f>
        <v>4392.24</v>
      </c>
      <c r="AP336" s="15">
        <f>'[1]Prv-järjestys'!BA242</f>
        <v>8295.2099999999991</v>
      </c>
      <c r="AQ336" s="15">
        <f>'[1]Prv-järjestys'!BB242</f>
        <v>2109.8599999999997</v>
      </c>
      <c r="AR336" s="15">
        <f>'[1]Prv-järjestys'!BC242</f>
        <v>7781.03</v>
      </c>
      <c r="AS336" s="15">
        <f>'[1]Prv-järjestys'!BD242</f>
        <v>15626.165213948483</v>
      </c>
      <c r="AT336" s="19">
        <f>'[1]Prv-järjestys'!BE242</f>
        <v>61222.325213948483</v>
      </c>
      <c r="AU336" s="22">
        <f>'[1]Prv-järjestys'!BF242</f>
        <v>11.295631958293079</v>
      </c>
      <c r="AV336" s="55">
        <f>'[1]Prv-järjestys'!BG242</f>
        <v>5420</v>
      </c>
      <c r="AW336" s="48" t="str">
        <f>'[1]Prv-järjestys'!A242</f>
        <v>000400</v>
      </c>
      <c r="AX336" s="49"/>
      <c r="AY336" s="47"/>
      <c r="AZ336" s="50" t="s">
        <v>165</v>
      </c>
      <c r="BA336" s="47" t="s">
        <v>166</v>
      </c>
      <c r="BB336" s="50" t="s">
        <v>171</v>
      </c>
      <c r="BC336" s="50" t="s">
        <v>172</v>
      </c>
      <c r="BD336" s="47">
        <v>2</v>
      </c>
      <c r="BE336" s="47">
        <v>1</v>
      </c>
    </row>
    <row r="337" spans="1:57" x14ac:dyDescent="0.25">
      <c r="A337" s="47" t="str">
        <f>'[1]Prv-järjestys'!B200</f>
        <v>Sulkava</v>
      </c>
      <c r="B337" s="16">
        <f>'[1]Prv-järjestys'!K200</f>
        <v>1741.94</v>
      </c>
      <c r="C337" s="17">
        <f>'[1]Prv-järjestys'!L200</f>
        <v>0</v>
      </c>
      <c r="D337" s="16">
        <f>'[1]Prv-järjestys'!M200</f>
        <v>0</v>
      </c>
      <c r="E337" s="16">
        <f>'[1]Prv-järjestys'!N200</f>
        <v>140</v>
      </c>
      <c r="F337" s="15">
        <f>'[1]Prv-järjestys'!O200</f>
        <v>3939</v>
      </c>
      <c r="G337" s="18">
        <f>'[1]Prv-järjestys'!P200</f>
        <v>290</v>
      </c>
      <c r="H337" s="16">
        <f>'[1]Prv-järjestys'!Q200</f>
        <v>480</v>
      </c>
      <c r="I337" s="15">
        <f>'[1]Prv-järjestys'!R200</f>
        <v>1453</v>
      </c>
      <c r="J337" s="19">
        <f>'[1]Prv-järjestys'!S200</f>
        <v>8043.9400000000005</v>
      </c>
      <c r="K337" s="16">
        <f>'[1]Prv-järjestys'!T200</f>
        <v>5228.2399999999989</v>
      </c>
      <c r="L337" s="17">
        <f>'[1]Prv-järjestys'!U200</f>
        <v>85.8</v>
      </c>
      <c r="M337" s="16">
        <f>'[1]Prv-järjestys'!V200</f>
        <v>0</v>
      </c>
      <c r="N337" s="17">
        <f>'[1]Prv-järjestys'!W200</f>
        <v>163.75</v>
      </c>
      <c r="O337" s="15">
        <f>'[1]Prv-järjestys'!X200</f>
        <v>3366.87</v>
      </c>
      <c r="P337" s="20">
        <f>'[1]Prv-järjestys'!Y200</f>
        <v>2889.7</v>
      </c>
      <c r="Q337" s="16">
        <f>'[1]Prv-järjestys'!Z200</f>
        <v>95.25</v>
      </c>
      <c r="R337" s="15">
        <f>'[1]Prv-järjestys'!AA200</f>
        <v>2822.4145801201712</v>
      </c>
      <c r="S337" s="19">
        <f>'[1]Prv-järjestys'!AB200</f>
        <v>14652.024580120171</v>
      </c>
      <c r="T337" s="16">
        <f>'[1]Prv-järjestys'!AE200</f>
        <v>2000</v>
      </c>
      <c r="U337" s="17">
        <f>'[1]Prv-järjestys'!AF200</f>
        <v>0</v>
      </c>
      <c r="V337" s="16">
        <f>'[1]Prv-järjestys'!AG200</f>
        <v>0</v>
      </c>
      <c r="W337" s="17">
        <f>'[1]Prv-järjestys'!AH200</f>
        <v>0</v>
      </c>
      <c r="X337" s="15">
        <f>'[1]Prv-järjestys'!AI200</f>
        <v>2000</v>
      </c>
      <c r="Y337" s="21">
        <f>'[1]Prv-järjestys'!AJ200</f>
        <v>2000</v>
      </c>
      <c r="Z337" s="16">
        <f>'[1]Prv-järjestys'!AK200</f>
        <v>300</v>
      </c>
      <c r="AA337" s="15">
        <f>'[1]Prv-järjestys'!AL200</f>
        <v>0</v>
      </c>
      <c r="AB337" s="19">
        <f>'[1]Prv-järjestys'!AM200</f>
        <v>6300</v>
      </c>
      <c r="AC337" s="16">
        <f>'[1]Prv-järjestys'!AN200</f>
        <v>0</v>
      </c>
      <c r="AD337" s="16">
        <f>'[1]Prv-järjestys'!AO200</f>
        <v>0</v>
      </c>
      <c r="AE337" s="16">
        <f>'[1]Prv-järjestys'!AP200</f>
        <v>0</v>
      </c>
      <c r="AF337" s="17">
        <f>'[1]Prv-järjestys'!AQ200</f>
        <v>0</v>
      </c>
      <c r="AG337" s="15">
        <f>'[1]Prv-järjestys'!AR200</f>
        <v>0</v>
      </c>
      <c r="AH337" s="16">
        <f>'[1]Prv-järjestys'!AS200</f>
        <v>0</v>
      </c>
      <c r="AI337" s="16">
        <f>'[1]Prv-järjestys'!AT200</f>
        <v>0</v>
      </c>
      <c r="AJ337" s="15">
        <f>'[1]Prv-järjestys'!AU200</f>
        <v>0</v>
      </c>
      <c r="AK337" s="19">
        <f>'[1]Prv-järjestys'!AV200</f>
        <v>0</v>
      </c>
      <c r="AL337" s="15">
        <f>'[1]Prv-järjestys'!AW200</f>
        <v>8970.1799999999985</v>
      </c>
      <c r="AM337" s="15">
        <f>'[1]Prv-järjestys'!AX200</f>
        <v>85.8</v>
      </c>
      <c r="AN337" s="15">
        <f>'[1]Prv-järjestys'!AY200</f>
        <v>0</v>
      </c>
      <c r="AO337" s="15">
        <f>'[1]Prv-järjestys'!AZ200</f>
        <v>303.75</v>
      </c>
      <c r="AP337" s="15">
        <f>'[1]Prv-järjestys'!BA200</f>
        <v>9305.869999999999</v>
      </c>
      <c r="AQ337" s="15">
        <f>'[1]Prv-järjestys'!BB200</f>
        <v>5179.7</v>
      </c>
      <c r="AR337" s="15">
        <f>'[1]Prv-järjestys'!BC200</f>
        <v>875.25</v>
      </c>
      <c r="AS337" s="15">
        <f>'[1]Prv-järjestys'!BD200</f>
        <v>4275.4145801201712</v>
      </c>
      <c r="AT337" s="19">
        <f>'[1]Prv-järjestys'!BE200</f>
        <v>28995.96458012017</v>
      </c>
      <c r="AU337" s="22">
        <f>'[1]Prv-järjestys'!BF200</f>
        <v>6.355976453336293</v>
      </c>
      <c r="AV337" s="55">
        <f>'[1]Prv-järjestys'!BG200</f>
        <v>4562</v>
      </c>
      <c r="AW337" s="48" t="str">
        <f>'[1]Prv-järjestys'!A200</f>
        <v>000338</v>
      </c>
      <c r="AX337" s="49"/>
      <c r="AY337" s="47"/>
      <c r="AZ337" s="50" t="s">
        <v>142</v>
      </c>
      <c r="BA337" s="47" t="s">
        <v>143</v>
      </c>
      <c r="BB337" s="50" t="s">
        <v>158</v>
      </c>
      <c r="BC337" s="50" t="s">
        <v>159</v>
      </c>
      <c r="BD337" s="47">
        <v>2</v>
      </c>
      <c r="BE337" s="47">
        <v>1</v>
      </c>
    </row>
    <row r="338" spans="1:57" x14ac:dyDescent="0.25">
      <c r="A338" s="47" t="str">
        <f>'[1]Prv-järjestys'!B332</f>
        <v>Sund-Vårdö</v>
      </c>
      <c r="B338" s="16">
        <f>'[1]Prv-järjestys'!K332</f>
        <v>514.27</v>
      </c>
      <c r="C338" s="17">
        <f>'[1]Prv-järjestys'!L332</f>
        <v>0</v>
      </c>
      <c r="D338" s="16">
        <f>'[1]Prv-järjestys'!M332</f>
        <v>2653.1099999999997</v>
      </c>
      <c r="E338" s="16">
        <f>'[1]Prv-järjestys'!N332</f>
        <v>0</v>
      </c>
      <c r="F338" s="15">
        <f>'[1]Prv-järjestys'!O332</f>
        <v>0</v>
      </c>
      <c r="G338" s="18">
        <f>'[1]Prv-järjestys'!P332</f>
        <v>0</v>
      </c>
      <c r="H338" s="16">
        <f>'[1]Prv-järjestys'!Q332</f>
        <v>0</v>
      </c>
      <c r="I338" s="15">
        <f>'[1]Prv-järjestys'!R332</f>
        <v>480</v>
      </c>
      <c r="J338" s="19">
        <f>'[1]Prv-järjestys'!S332</f>
        <v>3647.3799999999997</v>
      </c>
      <c r="K338" s="16">
        <f>'[1]Prv-järjestys'!T332</f>
        <v>758.34999999999991</v>
      </c>
      <c r="L338" s="17">
        <f>'[1]Prv-järjestys'!U332</f>
        <v>0</v>
      </c>
      <c r="M338" s="16">
        <f>'[1]Prv-järjestys'!V332</f>
        <v>900.35</v>
      </c>
      <c r="N338" s="17">
        <f>'[1]Prv-järjestys'!W332</f>
        <v>164.85</v>
      </c>
      <c r="O338" s="15">
        <f>'[1]Prv-järjestys'!X332</f>
        <v>0</v>
      </c>
      <c r="P338" s="20">
        <f>'[1]Prv-järjestys'!Y332</f>
        <v>0</v>
      </c>
      <c r="Q338" s="16">
        <f>'[1]Prv-järjestys'!Z332</f>
        <v>0</v>
      </c>
      <c r="R338" s="15">
        <f>'[1]Prv-järjestys'!AA332</f>
        <v>2034.387716036385</v>
      </c>
      <c r="S338" s="19">
        <f>'[1]Prv-järjestys'!AB332</f>
        <v>3857.9377160363847</v>
      </c>
      <c r="T338" s="16">
        <f>'[1]Prv-järjestys'!AE332</f>
        <v>0</v>
      </c>
      <c r="U338" s="17">
        <f>'[1]Prv-järjestys'!AF332</f>
        <v>0</v>
      </c>
      <c r="V338" s="16">
        <f>'[1]Prv-järjestys'!AG332</f>
        <v>0</v>
      </c>
      <c r="W338" s="17">
        <f>'[1]Prv-järjestys'!AH332</f>
        <v>0</v>
      </c>
      <c r="X338" s="15">
        <f>'[1]Prv-järjestys'!AI332</f>
        <v>0</v>
      </c>
      <c r="Y338" s="21">
        <f>'[1]Prv-järjestys'!AJ332</f>
        <v>0</v>
      </c>
      <c r="Z338" s="16">
        <f>'[1]Prv-järjestys'!AK332</f>
        <v>0</v>
      </c>
      <c r="AA338" s="15">
        <f>'[1]Prv-järjestys'!AL332</f>
        <v>0</v>
      </c>
      <c r="AB338" s="19">
        <f>'[1]Prv-järjestys'!AM332</f>
        <v>0</v>
      </c>
      <c r="AC338" s="16">
        <f>'[1]Prv-järjestys'!AN332</f>
        <v>0</v>
      </c>
      <c r="AD338" s="16">
        <f>'[1]Prv-järjestys'!AO332</f>
        <v>0</v>
      </c>
      <c r="AE338" s="16">
        <f>'[1]Prv-järjestys'!AP332</f>
        <v>0</v>
      </c>
      <c r="AF338" s="17">
        <f>'[1]Prv-järjestys'!AQ332</f>
        <v>0</v>
      </c>
      <c r="AG338" s="15">
        <f>'[1]Prv-järjestys'!AR332</f>
        <v>0</v>
      </c>
      <c r="AH338" s="16">
        <f>'[1]Prv-järjestys'!AS332</f>
        <v>0</v>
      </c>
      <c r="AI338" s="16">
        <f>'[1]Prv-järjestys'!AT332</f>
        <v>0</v>
      </c>
      <c r="AJ338" s="15">
        <f>'[1]Prv-järjestys'!AU332</f>
        <v>0</v>
      </c>
      <c r="AK338" s="19">
        <f>'[1]Prv-järjestys'!AV332</f>
        <v>0</v>
      </c>
      <c r="AL338" s="15">
        <f>'[1]Prv-järjestys'!AW332</f>
        <v>1272.6199999999999</v>
      </c>
      <c r="AM338" s="15">
        <f>'[1]Prv-järjestys'!AX332</f>
        <v>0</v>
      </c>
      <c r="AN338" s="15">
        <f>'[1]Prv-järjestys'!AY332</f>
        <v>3553.4599999999996</v>
      </c>
      <c r="AO338" s="15">
        <f>'[1]Prv-järjestys'!AZ332</f>
        <v>164.85</v>
      </c>
      <c r="AP338" s="15">
        <f>'[1]Prv-järjestys'!BA332</f>
        <v>0</v>
      </c>
      <c r="AQ338" s="15">
        <f>'[1]Prv-järjestys'!BB332</f>
        <v>0</v>
      </c>
      <c r="AR338" s="15">
        <f>'[1]Prv-järjestys'!BC332</f>
        <v>0</v>
      </c>
      <c r="AS338" s="15">
        <f>'[1]Prv-järjestys'!BD332</f>
        <v>2514.387716036385</v>
      </c>
      <c r="AT338" s="19">
        <f>'[1]Prv-järjestys'!BE332</f>
        <v>7505.3177160363848</v>
      </c>
      <c r="AU338" s="22">
        <f>'[1]Prv-järjestys'!BF332</f>
        <v>1.6241760908972918</v>
      </c>
      <c r="AV338" s="55">
        <f>'[1]Prv-järjestys'!BG332</f>
        <v>4621</v>
      </c>
      <c r="AW338" s="48" t="str">
        <f>'[1]Prv-järjestys'!A332</f>
        <v>000552</v>
      </c>
      <c r="AX338" s="49"/>
      <c r="AY338" s="47"/>
      <c r="AZ338" s="50" t="s">
        <v>202</v>
      </c>
      <c r="BA338" s="47" t="s">
        <v>203</v>
      </c>
      <c r="BB338" s="50" t="s">
        <v>208</v>
      </c>
      <c r="BC338" s="50" t="s">
        <v>209</v>
      </c>
      <c r="BD338" s="47">
        <v>2</v>
      </c>
      <c r="BE338" s="47">
        <v>1</v>
      </c>
    </row>
    <row r="339" spans="1:57" x14ac:dyDescent="0.25">
      <c r="A339" s="47" t="str">
        <f>'[1]Prv-järjestys'!B243</f>
        <v>Suomussalmi</v>
      </c>
      <c r="B339" s="16">
        <f>'[1]Prv-järjestys'!K243</f>
        <v>2309.9</v>
      </c>
      <c r="C339" s="17">
        <f>'[1]Prv-järjestys'!L243</f>
        <v>20</v>
      </c>
      <c r="D339" s="16">
        <f>'[1]Prv-järjestys'!M243</f>
        <v>0</v>
      </c>
      <c r="E339" s="16">
        <f>'[1]Prv-järjestys'!N243</f>
        <v>1192</v>
      </c>
      <c r="F339" s="15">
        <f>'[1]Prv-järjestys'!O243</f>
        <v>3421</v>
      </c>
      <c r="G339" s="18">
        <f>'[1]Prv-järjestys'!P243</f>
        <v>570</v>
      </c>
      <c r="H339" s="16">
        <f>'[1]Prv-järjestys'!Q243</f>
        <v>3246</v>
      </c>
      <c r="I339" s="15">
        <f>'[1]Prv-järjestys'!R243</f>
        <v>5260.5</v>
      </c>
      <c r="J339" s="19">
        <f>'[1]Prv-järjestys'!S243</f>
        <v>16019.4</v>
      </c>
      <c r="K339" s="16">
        <f>'[1]Prv-järjestys'!T243</f>
        <v>15806.529999999999</v>
      </c>
      <c r="L339" s="17">
        <f>'[1]Prv-järjestys'!U243</f>
        <v>0</v>
      </c>
      <c r="M339" s="16">
        <f>'[1]Prv-järjestys'!V243</f>
        <v>0</v>
      </c>
      <c r="N339" s="17">
        <f>'[1]Prv-järjestys'!W243</f>
        <v>461.49</v>
      </c>
      <c r="O339" s="15">
        <f>'[1]Prv-järjestys'!X243</f>
        <v>2618.73</v>
      </c>
      <c r="P339" s="20">
        <f>'[1]Prv-järjestys'!Y243</f>
        <v>293.64999999999998</v>
      </c>
      <c r="Q339" s="16">
        <f>'[1]Prv-järjestys'!Z243</f>
        <v>734.17</v>
      </c>
      <c r="R339" s="15">
        <f>'[1]Prv-järjestys'!AA243</f>
        <v>6416.2522017388546</v>
      </c>
      <c r="S339" s="19">
        <f>'[1]Prv-järjestys'!AB243</f>
        <v>26330.822201738854</v>
      </c>
      <c r="T339" s="16">
        <f>'[1]Prv-järjestys'!AE243</f>
        <v>20000</v>
      </c>
      <c r="U339" s="17">
        <f>'[1]Prv-järjestys'!AF243</f>
        <v>0</v>
      </c>
      <c r="V339" s="16">
        <f>'[1]Prv-järjestys'!AG243</f>
        <v>0</v>
      </c>
      <c r="W339" s="17">
        <f>'[1]Prv-järjestys'!AH243</f>
        <v>4071.9</v>
      </c>
      <c r="X339" s="15">
        <f>'[1]Prv-järjestys'!AI243</f>
        <v>4000</v>
      </c>
      <c r="Y339" s="21">
        <f>'[1]Prv-järjestys'!AJ243</f>
        <v>0</v>
      </c>
      <c r="Z339" s="16">
        <f>'[1]Prv-järjestys'!AK243</f>
        <v>4000</v>
      </c>
      <c r="AA339" s="15">
        <f>'[1]Prv-järjestys'!AL243</f>
        <v>10000</v>
      </c>
      <c r="AB339" s="19">
        <f>'[1]Prv-järjestys'!AM243</f>
        <v>42071.9</v>
      </c>
      <c r="AC339" s="16">
        <f>'[1]Prv-järjestys'!AN243</f>
        <v>12258.55</v>
      </c>
      <c r="AD339" s="16">
        <f>'[1]Prv-järjestys'!AO243</f>
        <v>0</v>
      </c>
      <c r="AE339" s="16">
        <f>'[1]Prv-järjestys'!AP243</f>
        <v>0</v>
      </c>
      <c r="AF339" s="17">
        <f>'[1]Prv-järjestys'!AQ243</f>
        <v>0</v>
      </c>
      <c r="AG339" s="15">
        <f>'[1]Prv-järjestys'!AR243</f>
        <v>0</v>
      </c>
      <c r="AH339" s="16">
        <f>'[1]Prv-järjestys'!AS243</f>
        <v>0</v>
      </c>
      <c r="AI339" s="16">
        <f>'[1]Prv-järjestys'!AT243</f>
        <v>0</v>
      </c>
      <c r="AJ339" s="15">
        <f>'[1]Prv-järjestys'!AU243</f>
        <v>0</v>
      </c>
      <c r="AK339" s="19">
        <f>'[1]Prv-järjestys'!AV243</f>
        <v>12258.55</v>
      </c>
      <c r="AL339" s="15">
        <f>'[1]Prv-järjestys'!AW243</f>
        <v>50374.979999999996</v>
      </c>
      <c r="AM339" s="15">
        <f>'[1]Prv-järjestys'!AX243</f>
        <v>20</v>
      </c>
      <c r="AN339" s="15">
        <f>'[1]Prv-järjestys'!AY243</f>
        <v>0</v>
      </c>
      <c r="AO339" s="15">
        <f>'[1]Prv-järjestys'!AZ243</f>
        <v>5725.39</v>
      </c>
      <c r="AP339" s="15">
        <f>'[1]Prv-järjestys'!BA243</f>
        <v>10039.73</v>
      </c>
      <c r="AQ339" s="15">
        <f>'[1]Prv-järjestys'!BB243</f>
        <v>863.65</v>
      </c>
      <c r="AR339" s="15">
        <f>'[1]Prv-järjestys'!BC243</f>
        <v>7980.17</v>
      </c>
      <c r="AS339" s="15">
        <f>'[1]Prv-järjestys'!BD243</f>
        <v>21676.752201738855</v>
      </c>
      <c r="AT339" s="19">
        <f>'[1]Prv-järjestys'!BE243</f>
        <v>96680.672201738838</v>
      </c>
      <c r="AU339" s="22">
        <f>'[1]Prv-järjestys'!BF243</f>
        <v>3.4530044716503747</v>
      </c>
      <c r="AV339" s="55">
        <f>'[1]Prv-järjestys'!BG243</f>
        <v>27999</v>
      </c>
      <c r="AW339" s="48" t="str">
        <f>'[1]Prv-järjestys'!A243</f>
        <v>000402</v>
      </c>
      <c r="AX339" s="49"/>
      <c r="AY339" s="47"/>
      <c r="AZ339" s="50" t="s">
        <v>165</v>
      </c>
      <c r="BA339" s="47" t="s">
        <v>166</v>
      </c>
      <c r="BB339" s="50" t="s">
        <v>171</v>
      </c>
      <c r="BC339" s="50" t="s">
        <v>172</v>
      </c>
      <c r="BD339" s="47">
        <v>2</v>
      </c>
      <c r="BE339" s="47">
        <v>1</v>
      </c>
    </row>
    <row r="340" spans="1:57" x14ac:dyDescent="0.25">
      <c r="A340" s="47" t="str">
        <f>'[1]Prv-järjestys'!B244</f>
        <v>Suonenjoki</v>
      </c>
      <c r="B340" s="16">
        <f>'[1]Prv-järjestys'!K244</f>
        <v>6904.77</v>
      </c>
      <c r="C340" s="17">
        <f>'[1]Prv-järjestys'!L244</f>
        <v>200</v>
      </c>
      <c r="D340" s="16">
        <f>'[1]Prv-järjestys'!M244</f>
        <v>0</v>
      </c>
      <c r="E340" s="16">
        <f>'[1]Prv-järjestys'!N244</f>
        <v>150</v>
      </c>
      <c r="F340" s="15">
        <f>'[1]Prv-järjestys'!O244</f>
        <v>400</v>
      </c>
      <c r="G340" s="18">
        <f>'[1]Prv-järjestys'!P244</f>
        <v>1080</v>
      </c>
      <c r="H340" s="16">
        <f>'[1]Prv-järjestys'!Q244</f>
        <v>1460</v>
      </c>
      <c r="I340" s="15">
        <f>'[1]Prv-järjestys'!R244</f>
        <v>5919</v>
      </c>
      <c r="J340" s="19">
        <f>'[1]Prv-järjestys'!S244</f>
        <v>16113.77</v>
      </c>
      <c r="K340" s="16">
        <f>'[1]Prv-järjestys'!T244</f>
        <v>27701.439999999999</v>
      </c>
      <c r="L340" s="17">
        <f>'[1]Prv-järjestys'!U244</f>
        <v>199.03</v>
      </c>
      <c r="M340" s="16">
        <f>'[1]Prv-järjestys'!V244</f>
        <v>0</v>
      </c>
      <c r="N340" s="17">
        <f>'[1]Prv-järjestys'!W244</f>
        <v>197.85</v>
      </c>
      <c r="O340" s="15">
        <f>'[1]Prv-järjestys'!X244</f>
        <v>154.94999999999999</v>
      </c>
      <c r="P340" s="20">
        <f>'[1]Prv-järjestys'!Y244</f>
        <v>243.6</v>
      </c>
      <c r="Q340" s="16">
        <f>'[1]Prv-järjestys'!Z244</f>
        <v>211.58</v>
      </c>
      <c r="R340" s="15">
        <f>'[1]Prv-järjestys'!AA244</f>
        <v>5251.494128627648</v>
      </c>
      <c r="S340" s="19">
        <f>'[1]Prv-järjestys'!AB244</f>
        <v>33959.944128627641</v>
      </c>
      <c r="T340" s="16">
        <f>'[1]Prv-järjestys'!AE244</f>
        <v>19500</v>
      </c>
      <c r="U340" s="17">
        <f>'[1]Prv-järjestys'!AF244</f>
        <v>0</v>
      </c>
      <c r="V340" s="16">
        <f>'[1]Prv-järjestys'!AG244</f>
        <v>0</v>
      </c>
      <c r="W340" s="17">
        <f>'[1]Prv-järjestys'!AH244</f>
        <v>0</v>
      </c>
      <c r="X340" s="15">
        <f>'[1]Prv-järjestys'!AI244</f>
        <v>0</v>
      </c>
      <c r="Y340" s="21">
        <f>'[1]Prv-järjestys'!AJ244</f>
        <v>0</v>
      </c>
      <c r="Z340" s="16">
        <f>'[1]Prv-järjestys'!AK244</f>
        <v>0</v>
      </c>
      <c r="AA340" s="15">
        <f>'[1]Prv-järjestys'!AL244</f>
        <v>7400</v>
      </c>
      <c r="AB340" s="19">
        <f>'[1]Prv-järjestys'!AM244</f>
        <v>26900</v>
      </c>
      <c r="AC340" s="16">
        <f>'[1]Prv-järjestys'!AN244</f>
        <v>0</v>
      </c>
      <c r="AD340" s="16">
        <f>'[1]Prv-järjestys'!AO244</f>
        <v>0</v>
      </c>
      <c r="AE340" s="16">
        <f>'[1]Prv-järjestys'!AP244</f>
        <v>0</v>
      </c>
      <c r="AF340" s="17">
        <f>'[1]Prv-järjestys'!AQ244</f>
        <v>0</v>
      </c>
      <c r="AG340" s="15">
        <f>'[1]Prv-järjestys'!AR244</f>
        <v>0</v>
      </c>
      <c r="AH340" s="16">
        <f>'[1]Prv-järjestys'!AS244</f>
        <v>0</v>
      </c>
      <c r="AI340" s="16">
        <f>'[1]Prv-järjestys'!AT244</f>
        <v>0</v>
      </c>
      <c r="AJ340" s="15">
        <f>'[1]Prv-järjestys'!AU244</f>
        <v>0</v>
      </c>
      <c r="AK340" s="19">
        <f>'[1]Prv-järjestys'!AV244</f>
        <v>0</v>
      </c>
      <c r="AL340" s="15">
        <f>'[1]Prv-järjestys'!AW244</f>
        <v>54106.21</v>
      </c>
      <c r="AM340" s="15">
        <f>'[1]Prv-järjestys'!AX244</f>
        <v>399.03</v>
      </c>
      <c r="AN340" s="15">
        <f>'[1]Prv-järjestys'!AY244</f>
        <v>0</v>
      </c>
      <c r="AO340" s="15">
        <f>'[1]Prv-järjestys'!AZ244</f>
        <v>347.85</v>
      </c>
      <c r="AP340" s="15">
        <f>'[1]Prv-järjestys'!BA244</f>
        <v>554.95000000000005</v>
      </c>
      <c r="AQ340" s="15">
        <f>'[1]Prv-järjestys'!BB244</f>
        <v>1323.6</v>
      </c>
      <c r="AR340" s="15">
        <f>'[1]Prv-järjestys'!BC244</f>
        <v>1671.58</v>
      </c>
      <c r="AS340" s="15">
        <f>'[1]Prv-järjestys'!BD244</f>
        <v>18570.494128627648</v>
      </c>
      <c r="AT340" s="19">
        <f>'[1]Prv-järjestys'!BE244</f>
        <v>76973.714128627646</v>
      </c>
      <c r="AU340" s="22">
        <f>'[1]Prv-järjestys'!BF244</f>
        <v>19.716627594423066</v>
      </c>
      <c r="AV340" s="55">
        <f>'[1]Prv-järjestys'!BG244</f>
        <v>3904</v>
      </c>
      <c r="AW340" s="48" t="str">
        <f>'[1]Prv-järjestys'!A244</f>
        <v>000403</v>
      </c>
      <c r="AX340" s="49"/>
      <c r="AY340" s="47"/>
      <c r="AZ340" s="50" t="s">
        <v>165</v>
      </c>
      <c r="BA340" s="47" t="s">
        <v>166</v>
      </c>
      <c r="BB340" s="50" t="s">
        <v>169</v>
      </c>
      <c r="BC340" s="50" t="s">
        <v>170</v>
      </c>
      <c r="BD340" s="47">
        <v>1</v>
      </c>
      <c r="BE340" s="47">
        <v>1</v>
      </c>
    </row>
    <row r="341" spans="1:57" x14ac:dyDescent="0.25">
      <c r="A341" s="47" t="str">
        <f>'[1]Prv-järjestys'!B201</f>
        <v>Sysmä</v>
      </c>
      <c r="B341" s="16">
        <f>'[1]Prv-järjestys'!K201</f>
        <v>1998.93</v>
      </c>
      <c r="C341" s="17">
        <f>'[1]Prv-järjestys'!L201</f>
        <v>135</v>
      </c>
      <c r="D341" s="16">
        <f>'[1]Prv-järjestys'!M201</f>
        <v>0</v>
      </c>
      <c r="E341" s="16">
        <f>'[1]Prv-järjestys'!N201</f>
        <v>540</v>
      </c>
      <c r="F341" s="15">
        <f>'[1]Prv-järjestys'!O201</f>
        <v>1279.5500000000002</v>
      </c>
      <c r="G341" s="18">
        <f>'[1]Prv-järjestys'!P201</f>
        <v>565</v>
      </c>
      <c r="H341" s="16">
        <f>'[1]Prv-järjestys'!Q201</f>
        <v>480</v>
      </c>
      <c r="I341" s="15">
        <f>'[1]Prv-järjestys'!R201</f>
        <v>3885</v>
      </c>
      <c r="J341" s="19">
        <f>'[1]Prv-järjestys'!S201</f>
        <v>8883.48</v>
      </c>
      <c r="K341" s="16">
        <f>'[1]Prv-järjestys'!T201</f>
        <v>3235.18</v>
      </c>
      <c r="L341" s="17">
        <f>'[1]Prv-järjestys'!U201</f>
        <v>58.25</v>
      </c>
      <c r="M341" s="16">
        <f>'[1]Prv-järjestys'!V201</f>
        <v>0</v>
      </c>
      <c r="N341" s="17">
        <f>'[1]Prv-järjestys'!W201</f>
        <v>212.29</v>
      </c>
      <c r="O341" s="15">
        <f>'[1]Prv-järjestys'!X201</f>
        <v>1601.59</v>
      </c>
      <c r="P341" s="20">
        <f>'[1]Prv-järjestys'!Y201</f>
        <v>1610.96</v>
      </c>
      <c r="Q341" s="16">
        <f>'[1]Prv-järjestys'!Z201</f>
        <v>2213.7800000000002</v>
      </c>
      <c r="R341" s="15">
        <f>'[1]Prv-järjestys'!AA201</f>
        <v>3289.9557988368229</v>
      </c>
      <c r="S341" s="19">
        <f>'[1]Prv-järjestys'!AB201</f>
        <v>12222.005798836823</v>
      </c>
      <c r="T341" s="16">
        <f>'[1]Prv-järjestys'!AE201</f>
        <v>3000</v>
      </c>
      <c r="U341" s="17">
        <f>'[1]Prv-järjestys'!AF201</f>
        <v>0</v>
      </c>
      <c r="V341" s="16">
        <f>'[1]Prv-järjestys'!AG201</f>
        <v>0</v>
      </c>
      <c r="W341" s="17">
        <f>'[1]Prv-järjestys'!AH201</f>
        <v>0</v>
      </c>
      <c r="X341" s="15">
        <f>'[1]Prv-järjestys'!AI201</f>
        <v>3000</v>
      </c>
      <c r="Y341" s="21">
        <f>'[1]Prv-järjestys'!AJ201</f>
        <v>3000</v>
      </c>
      <c r="Z341" s="16">
        <f>'[1]Prv-järjestys'!AK201</f>
        <v>3000</v>
      </c>
      <c r="AA341" s="15">
        <f>'[1]Prv-järjestys'!AL201</f>
        <v>3000</v>
      </c>
      <c r="AB341" s="19">
        <f>'[1]Prv-järjestys'!AM201</f>
        <v>15000</v>
      </c>
      <c r="AC341" s="16">
        <f>'[1]Prv-järjestys'!AN201</f>
        <v>0</v>
      </c>
      <c r="AD341" s="16">
        <f>'[1]Prv-järjestys'!AO201</f>
        <v>0</v>
      </c>
      <c r="AE341" s="16">
        <f>'[1]Prv-järjestys'!AP201</f>
        <v>0</v>
      </c>
      <c r="AF341" s="17">
        <f>'[1]Prv-järjestys'!AQ201</f>
        <v>0</v>
      </c>
      <c r="AG341" s="15">
        <f>'[1]Prv-järjestys'!AR201</f>
        <v>0</v>
      </c>
      <c r="AH341" s="16">
        <f>'[1]Prv-järjestys'!AS201</f>
        <v>0</v>
      </c>
      <c r="AI341" s="16">
        <f>'[1]Prv-järjestys'!AT201</f>
        <v>0</v>
      </c>
      <c r="AJ341" s="15">
        <f>'[1]Prv-järjestys'!AU201</f>
        <v>0</v>
      </c>
      <c r="AK341" s="19">
        <f>'[1]Prv-järjestys'!AV201</f>
        <v>0</v>
      </c>
      <c r="AL341" s="15">
        <f>'[1]Prv-järjestys'!AW201</f>
        <v>8234.11</v>
      </c>
      <c r="AM341" s="15">
        <f>'[1]Prv-järjestys'!AX201</f>
        <v>193.25</v>
      </c>
      <c r="AN341" s="15">
        <f>'[1]Prv-järjestys'!AY201</f>
        <v>0</v>
      </c>
      <c r="AO341" s="15">
        <f>'[1]Prv-järjestys'!AZ201</f>
        <v>752.29</v>
      </c>
      <c r="AP341" s="15">
        <f>'[1]Prv-järjestys'!BA201</f>
        <v>5881.14</v>
      </c>
      <c r="AQ341" s="15">
        <f>'[1]Prv-järjestys'!BB201</f>
        <v>5175.96</v>
      </c>
      <c r="AR341" s="15">
        <f>'[1]Prv-järjestys'!BC201</f>
        <v>5693.7800000000007</v>
      </c>
      <c r="AS341" s="15">
        <f>'[1]Prv-järjestys'!BD201</f>
        <v>10174.955798836823</v>
      </c>
      <c r="AT341" s="19">
        <f>'[1]Prv-järjestys'!BE201</f>
        <v>36105.485798836824</v>
      </c>
      <c r="AU341" s="22">
        <f>'[1]Prv-järjestys'!BF201</f>
        <v>4.9317696761148513</v>
      </c>
      <c r="AV341" s="55">
        <f>'[1]Prv-järjestys'!BG201</f>
        <v>7321</v>
      </c>
      <c r="AW341" s="48" t="str">
        <f>'[1]Prv-järjestys'!A201</f>
        <v>000340</v>
      </c>
      <c r="AX341" s="49"/>
      <c r="AY341" s="47"/>
      <c r="AZ341" s="50" t="s">
        <v>142</v>
      </c>
      <c r="BA341" s="47" t="s">
        <v>143</v>
      </c>
      <c r="BB341" s="50" t="s">
        <v>144</v>
      </c>
      <c r="BC341" s="50" t="s">
        <v>145</v>
      </c>
      <c r="BD341" s="47">
        <v>2</v>
      </c>
      <c r="BE341" s="47">
        <v>1</v>
      </c>
    </row>
    <row r="342" spans="1:57" x14ac:dyDescent="0.25">
      <c r="A342" s="47" t="str">
        <f>'[1]Prv-järjestys'!B435</f>
        <v>Säkylä-Köyliö</v>
      </c>
      <c r="B342" s="16">
        <f>'[1]Prv-järjestys'!K435</f>
        <v>3657.1299999999997</v>
      </c>
      <c r="C342" s="17">
        <f>'[1]Prv-järjestys'!L435</f>
        <v>3610</v>
      </c>
      <c r="D342" s="16">
        <f>'[1]Prv-järjestys'!M435</f>
        <v>0</v>
      </c>
      <c r="E342" s="16">
        <f>'[1]Prv-järjestys'!N435</f>
        <v>550</v>
      </c>
      <c r="F342" s="15">
        <f>'[1]Prv-järjestys'!O435</f>
        <v>50</v>
      </c>
      <c r="G342" s="18">
        <f>'[1]Prv-järjestys'!P435</f>
        <v>30</v>
      </c>
      <c r="H342" s="16">
        <f>'[1]Prv-järjestys'!Q435</f>
        <v>440</v>
      </c>
      <c r="I342" s="15">
        <f>'[1]Prv-järjestys'!R435</f>
        <v>5053</v>
      </c>
      <c r="J342" s="19">
        <f>'[1]Prv-järjestys'!S435</f>
        <v>13390.13</v>
      </c>
      <c r="K342" s="16">
        <f>'[1]Prv-järjestys'!T435</f>
        <v>4712.72</v>
      </c>
      <c r="L342" s="17">
        <f>'[1]Prv-järjestys'!U435</f>
        <v>2120.41</v>
      </c>
      <c r="M342" s="16">
        <f>'[1]Prv-järjestys'!V435</f>
        <v>0</v>
      </c>
      <c r="N342" s="17">
        <f>'[1]Prv-järjestys'!W435</f>
        <v>1890.27</v>
      </c>
      <c r="O342" s="15">
        <f>'[1]Prv-järjestys'!X435</f>
        <v>206.55</v>
      </c>
      <c r="P342" s="20">
        <f>'[1]Prv-järjestys'!Y435</f>
        <v>629.23</v>
      </c>
      <c r="Q342" s="16">
        <f>'[1]Prv-järjestys'!Z435</f>
        <v>1555.03</v>
      </c>
      <c r="R342" s="15">
        <f>'[1]Prv-järjestys'!AA435</f>
        <v>4366.1499177726137</v>
      </c>
      <c r="S342" s="19">
        <f>'[1]Prv-järjestys'!AB435</f>
        <v>15480.359917772614</v>
      </c>
      <c r="T342" s="16">
        <f>'[1]Prv-järjestys'!AE435</f>
        <v>6100</v>
      </c>
      <c r="U342" s="17">
        <f>'[1]Prv-järjestys'!AF435</f>
        <v>3900</v>
      </c>
      <c r="V342" s="16">
        <f>'[1]Prv-järjestys'!AG435</f>
        <v>0</v>
      </c>
      <c r="W342" s="17">
        <f>'[1]Prv-järjestys'!AH435</f>
        <v>1100</v>
      </c>
      <c r="X342" s="15">
        <f>'[1]Prv-järjestys'!AI435</f>
        <v>0</v>
      </c>
      <c r="Y342" s="21">
        <f>'[1]Prv-järjestys'!AJ435</f>
        <v>0</v>
      </c>
      <c r="Z342" s="16">
        <f>'[1]Prv-järjestys'!AK435</f>
        <v>3500</v>
      </c>
      <c r="AA342" s="15">
        <f>'[1]Prv-järjestys'!AL435</f>
        <v>3000</v>
      </c>
      <c r="AB342" s="19">
        <f>'[1]Prv-järjestys'!AM435</f>
        <v>17600</v>
      </c>
      <c r="AC342" s="16">
        <f>'[1]Prv-järjestys'!AN435</f>
        <v>0</v>
      </c>
      <c r="AD342" s="16">
        <f>'[1]Prv-järjestys'!AO435</f>
        <v>0</v>
      </c>
      <c r="AE342" s="16">
        <f>'[1]Prv-järjestys'!AP435</f>
        <v>0</v>
      </c>
      <c r="AF342" s="17">
        <f>'[1]Prv-järjestys'!AQ435</f>
        <v>0</v>
      </c>
      <c r="AG342" s="15">
        <f>'[1]Prv-järjestys'!AR435</f>
        <v>0</v>
      </c>
      <c r="AH342" s="16">
        <f>'[1]Prv-järjestys'!AS435</f>
        <v>0</v>
      </c>
      <c r="AI342" s="16">
        <f>'[1]Prv-järjestys'!AT435</f>
        <v>0</v>
      </c>
      <c r="AJ342" s="15">
        <f>'[1]Prv-järjestys'!AU435</f>
        <v>0</v>
      </c>
      <c r="AK342" s="19">
        <f>'[1]Prv-järjestys'!AV435</f>
        <v>0</v>
      </c>
      <c r="AL342" s="15">
        <f>'[1]Prv-järjestys'!AW435</f>
        <v>14469.85</v>
      </c>
      <c r="AM342" s="15">
        <f>'[1]Prv-järjestys'!AX435</f>
        <v>9630.41</v>
      </c>
      <c r="AN342" s="15">
        <f>'[1]Prv-järjestys'!AY435</f>
        <v>0</v>
      </c>
      <c r="AO342" s="15">
        <f>'[1]Prv-järjestys'!AZ435</f>
        <v>3540.27</v>
      </c>
      <c r="AP342" s="15">
        <f>'[1]Prv-järjestys'!BA435</f>
        <v>256.55</v>
      </c>
      <c r="AQ342" s="15">
        <f>'[1]Prv-järjestys'!BB435</f>
        <v>659.23</v>
      </c>
      <c r="AR342" s="15">
        <f>'[1]Prv-järjestys'!BC435</f>
        <v>5495.03</v>
      </c>
      <c r="AS342" s="15">
        <f>'[1]Prv-järjestys'!BD435</f>
        <v>12419.149917772615</v>
      </c>
      <c r="AT342" s="19">
        <f>'[1]Prv-järjestys'!BE435</f>
        <v>46470.489917772618</v>
      </c>
      <c r="AU342" s="22">
        <f>'[1]Prv-järjestys'!BF435</f>
        <v>0</v>
      </c>
      <c r="AV342" s="55">
        <f>'[1]Prv-järjestys'!BG435</f>
        <v>0</v>
      </c>
      <c r="AW342" s="51" t="str">
        <f>'[1]Prv-järjestys'!A435</f>
        <v>001022</v>
      </c>
      <c r="AX342" s="49"/>
      <c r="AY342" s="47"/>
      <c r="AZ342" s="50" t="s">
        <v>85</v>
      </c>
      <c r="BA342" s="47" t="s">
        <v>86</v>
      </c>
      <c r="BB342" s="50" t="s">
        <v>89</v>
      </c>
      <c r="BC342" s="50" t="s">
        <v>90</v>
      </c>
      <c r="BD342" s="47">
        <v>2</v>
      </c>
      <c r="BE342" s="47">
        <v>1</v>
      </c>
    </row>
    <row r="343" spans="1:57" x14ac:dyDescent="0.25">
      <c r="A343" s="47" t="str">
        <f>'[1]Prv-järjestys'!B108</f>
        <v>Sääksmäki</v>
      </c>
      <c r="B343" s="16">
        <f>'[1]Prv-järjestys'!K108</f>
        <v>7502.4299999999994</v>
      </c>
      <c r="C343" s="17">
        <f>'[1]Prv-järjestys'!L108</f>
        <v>2494</v>
      </c>
      <c r="D343" s="16">
        <f>'[1]Prv-järjestys'!M108</f>
        <v>0</v>
      </c>
      <c r="E343" s="16">
        <f>'[1]Prv-järjestys'!N108</f>
        <v>2393</v>
      </c>
      <c r="F343" s="15">
        <f>'[1]Prv-järjestys'!O108</f>
        <v>4081.75</v>
      </c>
      <c r="G343" s="18">
        <f>'[1]Prv-järjestys'!P108</f>
        <v>2380</v>
      </c>
      <c r="H343" s="16">
        <f>'[1]Prv-järjestys'!Q108</f>
        <v>2302</v>
      </c>
      <c r="I343" s="15">
        <f>'[1]Prv-järjestys'!R108</f>
        <v>27741.899999999998</v>
      </c>
      <c r="J343" s="19">
        <f>'[1]Prv-järjestys'!S108</f>
        <v>48895.08</v>
      </c>
      <c r="K343" s="16">
        <f>'[1]Prv-järjestys'!T108</f>
        <v>16130.979999999998</v>
      </c>
      <c r="L343" s="17">
        <f>'[1]Prv-järjestys'!U108</f>
        <v>3407.64</v>
      </c>
      <c r="M343" s="16">
        <f>'[1]Prv-järjestys'!V108</f>
        <v>0</v>
      </c>
      <c r="N343" s="17">
        <f>'[1]Prv-järjestys'!W108</f>
        <v>465.05</v>
      </c>
      <c r="O343" s="15">
        <f>'[1]Prv-järjestys'!X108</f>
        <v>2022.22</v>
      </c>
      <c r="P343" s="20">
        <f>'[1]Prv-järjestys'!Y108</f>
        <v>569.4</v>
      </c>
      <c r="Q343" s="16">
        <f>'[1]Prv-järjestys'!Z108</f>
        <v>312.52</v>
      </c>
      <c r="R343" s="15">
        <f>'[1]Prv-järjestys'!AA108</f>
        <v>14446.157782481996</v>
      </c>
      <c r="S343" s="19">
        <f>'[1]Prv-järjestys'!AB108</f>
        <v>37353.967782481996</v>
      </c>
      <c r="T343" s="16">
        <f>'[1]Prv-järjestys'!AE108</f>
        <v>42000</v>
      </c>
      <c r="U343" s="17">
        <f>'[1]Prv-järjestys'!AF108</f>
        <v>6000</v>
      </c>
      <c r="V343" s="16">
        <f>'[1]Prv-järjestys'!AG108</f>
        <v>0</v>
      </c>
      <c r="W343" s="17">
        <f>'[1]Prv-järjestys'!AH108</f>
        <v>5000</v>
      </c>
      <c r="X343" s="15">
        <f>'[1]Prv-järjestys'!AI108</f>
        <v>10000</v>
      </c>
      <c r="Y343" s="21">
        <f>'[1]Prv-järjestys'!AJ108</f>
        <v>5000</v>
      </c>
      <c r="Z343" s="16">
        <f>'[1]Prv-järjestys'!AK108</f>
        <v>1000</v>
      </c>
      <c r="AA343" s="15">
        <f>'[1]Prv-järjestys'!AL108</f>
        <v>9000</v>
      </c>
      <c r="AB343" s="19">
        <f>'[1]Prv-järjestys'!AM108</f>
        <v>78000</v>
      </c>
      <c r="AC343" s="16">
        <f>'[1]Prv-järjestys'!AN108</f>
        <v>0</v>
      </c>
      <c r="AD343" s="16">
        <f>'[1]Prv-järjestys'!AO108</f>
        <v>0</v>
      </c>
      <c r="AE343" s="16">
        <f>'[1]Prv-järjestys'!AP108</f>
        <v>0</v>
      </c>
      <c r="AF343" s="17">
        <f>'[1]Prv-järjestys'!AQ108</f>
        <v>0</v>
      </c>
      <c r="AG343" s="15">
        <f>'[1]Prv-järjestys'!AR108</f>
        <v>0</v>
      </c>
      <c r="AH343" s="16">
        <f>'[1]Prv-järjestys'!AS108</f>
        <v>0</v>
      </c>
      <c r="AI343" s="16">
        <f>'[1]Prv-järjestys'!AT108</f>
        <v>0</v>
      </c>
      <c r="AJ343" s="15">
        <f>'[1]Prv-järjestys'!AU108</f>
        <v>0</v>
      </c>
      <c r="AK343" s="19">
        <f>'[1]Prv-järjestys'!AV108</f>
        <v>0</v>
      </c>
      <c r="AL343" s="15">
        <f>'[1]Prv-järjestys'!AW108</f>
        <v>65633.41</v>
      </c>
      <c r="AM343" s="15">
        <f>'[1]Prv-järjestys'!AX108</f>
        <v>11901.64</v>
      </c>
      <c r="AN343" s="15">
        <f>'[1]Prv-järjestys'!AY108</f>
        <v>0</v>
      </c>
      <c r="AO343" s="15">
        <f>'[1]Prv-järjestys'!AZ108</f>
        <v>7858.05</v>
      </c>
      <c r="AP343" s="15">
        <f>'[1]Prv-järjestys'!BA108</f>
        <v>16103.970000000001</v>
      </c>
      <c r="AQ343" s="15">
        <f>'[1]Prv-järjestys'!BB108</f>
        <v>7949.4</v>
      </c>
      <c r="AR343" s="15">
        <f>'[1]Prv-järjestys'!BC108</f>
        <v>3614.52</v>
      </c>
      <c r="AS343" s="15">
        <f>'[1]Prv-järjestys'!BD108</f>
        <v>51188.057782481992</v>
      </c>
      <c r="AT343" s="19">
        <f>'[1]Prv-järjestys'!BE108</f>
        <v>164249.047782482</v>
      </c>
      <c r="AU343" s="22">
        <f>'[1]Prv-järjestys'!BF108</f>
        <v>9.3851235805086564</v>
      </c>
      <c r="AV343" s="55">
        <f>'[1]Prv-järjestys'!BG108</f>
        <v>17501</v>
      </c>
      <c r="AW343" s="48" t="str">
        <f>'[1]Prv-järjestys'!A108</f>
        <v>000181</v>
      </c>
      <c r="AX343" s="49"/>
      <c r="AY343" s="47"/>
      <c r="AZ343" s="50" t="s">
        <v>80</v>
      </c>
      <c r="BA343" s="47" t="s">
        <v>81</v>
      </c>
      <c r="BB343" s="50" t="s">
        <v>104</v>
      </c>
      <c r="BC343" s="50" t="s">
        <v>105</v>
      </c>
      <c r="BD343" s="47">
        <v>1</v>
      </c>
      <c r="BE343" s="47">
        <v>1</v>
      </c>
    </row>
    <row r="344" spans="1:57" x14ac:dyDescent="0.25">
      <c r="A344" s="47" t="str">
        <f>'[1]Prv-järjestys'!B202</f>
        <v>Taipalsaari</v>
      </c>
      <c r="B344" s="16">
        <f>'[1]Prv-järjestys'!K202</f>
        <v>3083.72</v>
      </c>
      <c r="C344" s="17">
        <f>'[1]Prv-järjestys'!L202</f>
        <v>740.05</v>
      </c>
      <c r="D344" s="16">
        <f>'[1]Prv-järjestys'!M202</f>
        <v>0</v>
      </c>
      <c r="E344" s="16">
        <f>'[1]Prv-järjestys'!N202</f>
        <v>666.84</v>
      </c>
      <c r="F344" s="15">
        <f>'[1]Prv-järjestys'!O202</f>
        <v>90</v>
      </c>
      <c r="G344" s="18">
        <f>'[1]Prv-järjestys'!P202</f>
        <v>865</v>
      </c>
      <c r="H344" s="16">
        <f>'[1]Prv-järjestys'!Q202</f>
        <v>1935</v>
      </c>
      <c r="I344" s="15">
        <f>'[1]Prv-järjestys'!R202</f>
        <v>4860</v>
      </c>
      <c r="J344" s="19">
        <f>'[1]Prv-järjestys'!S202</f>
        <v>12240.61</v>
      </c>
      <c r="K344" s="16">
        <f>'[1]Prv-järjestys'!T202</f>
        <v>4942.12</v>
      </c>
      <c r="L344" s="17">
        <f>'[1]Prv-järjestys'!U202</f>
        <v>1905.85</v>
      </c>
      <c r="M344" s="16">
        <f>'[1]Prv-järjestys'!V202</f>
        <v>0</v>
      </c>
      <c r="N344" s="17">
        <f>'[1]Prv-järjestys'!W202</f>
        <v>364.45</v>
      </c>
      <c r="O344" s="15">
        <f>'[1]Prv-järjestys'!X202</f>
        <v>756.66</v>
      </c>
      <c r="P344" s="20">
        <f>'[1]Prv-järjestys'!Y202</f>
        <v>394.02</v>
      </c>
      <c r="Q344" s="16">
        <f>'[1]Prv-järjestys'!Z202</f>
        <v>604.85</v>
      </c>
      <c r="R344" s="15">
        <f>'[1]Prv-järjestys'!AA202</f>
        <v>3821.8925638749952</v>
      </c>
      <c r="S344" s="19">
        <f>'[1]Prv-järjestys'!AB202</f>
        <v>12789.842563874994</v>
      </c>
      <c r="T344" s="16">
        <f>'[1]Prv-järjestys'!AE202</f>
        <v>5492.49</v>
      </c>
      <c r="U344" s="17">
        <f>'[1]Prv-järjestys'!AF202</f>
        <v>700</v>
      </c>
      <c r="V344" s="16">
        <f>'[1]Prv-järjestys'!AG202</f>
        <v>0</v>
      </c>
      <c r="W344" s="17">
        <f>'[1]Prv-järjestys'!AH202</f>
        <v>980</v>
      </c>
      <c r="X344" s="15">
        <f>'[1]Prv-järjestys'!AI202</f>
        <v>890</v>
      </c>
      <c r="Y344" s="21">
        <f>'[1]Prv-järjestys'!AJ202</f>
        <v>700</v>
      </c>
      <c r="Z344" s="16">
        <f>'[1]Prv-järjestys'!AK202</f>
        <v>1730</v>
      </c>
      <c r="AA344" s="15">
        <f>'[1]Prv-järjestys'!AL202</f>
        <v>1800</v>
      </c>
      <c r="AB344" s="19">
        <f>'[1]Prv-järjestys'!AM202</f>
        <v>12292.49</v>
      </c>
      <c r="AC344" s="16">
        <f>'[1]Prv-järjestys'!AN202</f>
        <v>0</v>
      </c>
      <c r="AD344" s="16">
        <f>'[1]Prv-järjestys'!AO202</f>
        <v>0</v>
      </c>
      <c r="AE344" s="16">
        <f>'[1]Prv-järjestys'!AP202</f>
        <v>0</v>
      </c>
      <c r="AF344" s="17">
        <f>'[1]Prv-järjestys'!AQ202</f>
        <v>0</v>
      </c>
      <c r="AG344" s="15">
        <f>'[1]Prv-järjestys'!AR202</f>
        <v>0</v>
      </c>
      <c r="AH344" s="16">
        <f>'[1]Prv-järjestys'!AS202</f>
        <v>0</v>
      </c>
      <c r="AI344" s="16">
        <f>'[1]Prv-järjestys'!AT202</f>
        <v>0</v>
      </c>
      <c r="AJ344" s="15">
        <f>'[1]Prv-järjestys'!AU202</f>
        <v>0</v>
      </c>
      <c r="AK344" s="19">
        <f>'[1]Prv-järjestys'!AV202</f>
        <v>0</v>
      </c>
      <c r="AL344" s="15">
        <f>'[1]Prv-järjestys'!AW202</f>
        <v>13518.33</v>
      </c>
      <c r="AM344" s="15">
        <f>'[1]Prv-järjestys'!AX202</f>
        <v>3345.8999999999996</v>
      </c>
      <c r="AN344" s="15">
        <f>'[1]Prv-järjestys'!AY202</f>
        <v>0</v>
      </c>
      <c r="AO344" s="15">
        <f>'[1]Prv-järjestys'!AZ202</f>
        <v>2011.29</v>
      </c>
      <c r="AP344" s="15">
        <f>'[1]Prv-järjestys'!BA202</f>
        <v>1736.6599999999999</v>
      </c>
      <c r="AQ344" s="15">
        <f>'[1]Prv-järjestys'!BB202</f>
        <v>1959.02</v>
      </c>
      <c r="AR344" s="15">
        <f>'[1]Prv-järjestys'!BC202</f>
        <v>4269.8500000000004</v>
      </c>
      <c r="AS344" s="15">
        <f>'[1]Prv-järjestys'!BD202</f>
        <v>10481.892563874995</v>
      </c>
      <c r="AT344" s="19">
        <f>'[1]Prv-järjestys'!BE202</f>
        <v>37322.942563874996</v>
      </c>
      <c r="AU344" s="22">
        <f>'[1]Prv-järjestys'!BF202</f>
        <v>6.5124659856700395</v>
      </c>
      <c r="AV344" s="55">
        <f>'[1]Prv-järjestys'!BG202</f>
        <v>5731</v>
      </c>
      <c r="AW344" s="48" t="str">
        <f>'[1]Prv-järjestys'!A202</f>
        <v>000342</v>
      </c>
      <c r="AX344" s="49"/>
      <c r="AY344" s="47"/>
      <c r="AZ344" s="50" t="s">
        <v>142</v>
      </c>
      <c r="BA344" s="47" t="s">
        <v>143</v>
      </c>
      <c r="BB344" s="50" t="s">
        <v>156</v>
      </c>
      <c r="BC344" s="50" t="s">
        <v>157</v>
      </c>
      <c r="BD344" s="47">
        <v>2</v>
      </c>
      <c r="BE344" s="47">
        <v>1</v>
      </c>
    </row>
    <row r="345" spans="1:57" x14ac:dyDescent="0.25">
      <c r="A345" s="47" t="str">
        <f>'[1]Prv-järjestys'!B160</f>
        <v>Taivalkoski</v>
      </c>
      <c r="B345" s="16">
        <f>'[1]Prv-järjestys'!K160</f>
        <v>1539.8100000000002</v>
      </c>
      <c r="C345" s="17">
        <f>'[1]Prv-järjestys'!L160</f>
        <v>0</v>
      </c>
      <c r="D345" s="16">
        <f>'[1]Prv-järjestys'!M160</f>
        <v>0</v>
      </c>
      <c r="E345" s="16">
        <f>'[1]Prv-järjestys'!N160</f>
        <v>183</v>
      </c>
      <c r="F345" s="15">
        <f>'[1]Prv-järjestys'!O160</f>
        <v>122.6</v>
      </c>
      <c r="G345" s="18">
        <f>'[1]Prv-järjestys'!P160</f>
        <v>700</v>
      </c>
      <c r="H345" s="16">
        <f>'[1]Prv-järjestys'!Q160</f>
        <v>538.26</v>
      </c>
      <c r="I345" s="15">
        <f>'[1]Prv-järjestys'!R160</f>
        <v>3150</v>
      </c>
      <c r="J345" s="19">
        <f>'[1]Prv-järjestys'!S160</f>
        <v>6233.67</v>
      </c>
      <c r="K345" s="16">
        <f>'[1]Prv-järjestys'!T160</f>
        <v>1795.7600000000004</v>
      </c>
      <c r="L345" s="17">
        <f>'[1]Prv-järjestys'!U160</f>
        <v>190.4</v>
      </c>
      <c r="M345" s="16">
        <f>'[1]Prv-järjestys'!V160</f>
        <v>0</v>
      </c>
      <c r="N345" s="17">
        <f>'[1]Prv-järjestys'!W160</f>
        <v>242.51</v>
      </c>
      <c r="O345" s="15">
        <f>'[1]Prv-järjestys'!X160</f>
        <v>144.69999999999999</v>
      </c>
      <c r="P345" s="20">
        <f>'[1]Prv-järjestys'!Y160</f>
        <v>0</v>
      </c>
      <c r="Q345" s="16">
        <f>'[1]Prv-järjestys'!Z160</f>
        <v>374.4</v>
      </c>
      <c r="R345" s="15">
        <f>'[1]Prv-järjestys'!AA160</f>
        <v>3393.368532343261</v>
      </c>
      <c r="S345" s="19">
        <f>'[1]Prv-järjestys'!AB160</f>
        <v>6141.1385323432614</v>
      </c>
      <c r="T345" s="16">
        <f>'[1]Prv-järjestys'!AE160</f>
        <v>6370</v>
      </c>
      <c r="U345" s="17">
        <f>'[1]Prv-järjestys'!AF160</f>
        <v>0</v>
      </c>
      <c r="V345" s="16">
        <f>'[1]Prv-järjestys'!AG160</f>
        <v>0</v>
      </c>
      <c r="W345" s="17">
        <f>'[1]Prv-järjestys'!AH160</f>
        <v>0</v>
      </c>
      <c r="X345" s="15">
        <f>'[1]Prv-järjestys'!AI160</f>
        <v>0</v>
      </c>
      <c r="Y345" s="21">
        <f>'[1]Prv-järjestys'!AJ160</f>
        <v>0</v>
      </c>
      <c r="Z345" s="16">
        <f>'[1]Prv-järjestys'!AK160</f>
        <v>0</v>
      </c>
      <c r="AA345" s="15">
        <f>'[1]Prv-järjestys'!AL160</f>
        <v>3700</v>
      </c>
      <c r="AB345" s="19">
        <f>'[1]Prv-järjestys'!AM160</f>
        <v>10070</v>
      </c>
      <c r="AC345" s="16">
        <f>'[1]Prv-järjestys'!AN160</f>
        <v>0</v>
      </c>
      <c r="AD345" s="16">
        <f>'[1]Prv-järjestys'!AO160</f>
        <v>0</v>
      </c>
      <c r="AE345" s="16">
        <f>'[1]Prv-järjestys'!AP160</f>
        <v>0</v>
      </c>
      <c r="AF345" s="17">
        <f>'[1]Prv-järjestys'!AQ160</f>
        <v>0</v>
      </c>
      <c r="AG345" s="15">
        <f>'[1]Prv-järjestys'!AR160</f>
        <v>0</v>
      </c>
      <c r="AH345" s="16">
        <f>'[1]Prv-järjestys'!AS160</f>
        <v>0</v>
      </c>
      <c r="AI345" s="16">
        <f>'[1]Prv-järjestys'!AT160</f>
        <v>0</v>
      </c>
      <c r="AJ345" s="15">
        <f>'[1]Prv-järjestys'!AU160</f>
        <v>0</v>
      </c>
      <c r="AK345" s="19">
        <f>'[1]Prv-järjestys'!AV160</f>
        <v>0</v>
      </c>
      <c r="AL345" s="15">
        <f>'[1]Prv-järjestys'!AW160</f>
        <v>9705.57</v>
      </c>
      <c r="AM345" s="15">
        <f>'[1]Prv-järjestys'!AX160</f>
        <v>190.4</v>
      </c>
      <c r="AN345" s="15">
        <f>'[1]Prv-järjestys'!AY160</f>
        <v>0</v>
      </c>
      <c r="AO345" s="15">
        <f>'[1]Prv-järjestys'!AZ160</f>
        <v>425.51</v>
      </c>
      <c r="AP345" s="15">
        <f>'[1]Prv-järjestys'!BA160</f>
        <v>267.29999999999995</v>
      </c>
      <c r="AQ345" s="15">
        <f>'[1]Prv-järjestys'!BB160</f>
        <v>700</v>
      </c>
      <c r="AR345" s="15">
        <f>'[1]Prv-järjestys'!BC160</f>
        <v>912.66</v>
      </c>
      <c r="AS345" s="15">
        <f>'[1]Prv-järjestys'!BD160</f>
        <v>10243.368532343262</v>
      </c>
      <c r="AT345" s="19">
        <f>'[1]Prv-järjestys'!BE160</f>
        <v>22444.808532343261</v>
      </c>
      <c r="AU345" s="22">
        <f>'[1]Prv-järjestys'!BF160</f>
        <v>6.2765124531161245</v>
      </c>
      <c r="AV345" s="55">
        <f>'[1]Prv-järjestys'!BG160</f>
        <v>3576</v>
      </c>
      <c r="AW345" s="48" t="str">
        <f>'[1]Prv-järjestys'!A160</f>
        <v>000266</v>
      </c>
      <c r="AX345" s="49"/>
      <c r="AY345" s="47"/>
      <c r="AZ345" s="50" t="s">
        <v>121</v>
      </c>
      <c r="BA345" s="47" t="s">
        <v>122</v>
      </c>
      <c r="BB345" s="50" t="s">
        <v>140</v>
      </c>
      <c r="BC345" s="50" t="s">
        <v>141</v>
      </c>
      <c r="BD345" s="47">
        <v>2</v>
      </c>
      <c r="BE345" s="47">
        <v>1</v>
      </c>
    </row>
    <row r="346" spans="1:57" x14ac:dyDescent="0.25">
      <c r="A346" s="47" t="str">
        <f>'[1]Prv-järjestys'!B64</f>
        <v>Taivassalo</v>
      </c>
      <c r="B346" s="16">
        <f>'[1]Prv-järjestys'!K64</f>
        <v>438.6</v>
      </c>
      <c r="C346" s="17">
        <f>'[1]Prv-järjestys'!L64</f>
        <v>0</v>
      </c>
      <c r="D346" s="16">
        <f>'[1]Prv-järjestys'!M64</f>
        <v>0</v>
      </c>
      <c r="E346" s="16">
        <f>'[1]Prv-järjestys'!N64</f>
        <v>30</v>
      </c>
      <c r="F346" s="15">
        <f>'[1]Prv-järjestys'!O64</f>
        <v>400</v>
      </c>
      <c r="G346" s="18">
        <f>'[1]Prv-järjestys'!P64</f>
        <v>0</v>
      </c>
      <c r="H346" s="16">
        <f>'[1]Prv-järjestys'!Q64</f>
        <v>0</v>
      </c>
      <c r="I346" s="15">
        <f>'[1]Prv-järjestys'!R64</f>
        <v>1476</v>
      </c>
      <c r="J346" s="19">
        <f>'[1]Prv-järjestys'!S64</f>
        <v>2344.6</v>
      </c>
      <c r="K346" s="16">
        <f>'[1]Prv-järjestys'!T64</f>
        <v>10638.069999999998</v>
      </c>
      <c r="L346" s="17">
        <f>'[1]Prv-järjestys'!U64</f>
        <v>96.95</v>
      </c>
      <c r="M346" s="16">
        <f>'[1]Prv-järjestys'!V64</f>
        <v>0</v>
      </c>
      <c r="N346" s="17">
        <f>'[1]Prv-järjestys'!W64</f>
        <v>0</v>
      </c>
      <c r="O346" s="15">
        <f>'[1]Prv-järjestys'!X64</f>
        <v>31.2</v>
      </c>
      <c r="P346" s="20">
        <f>'[1]Prv-järjestys'!Y64</f>
        <v>32.299999999999997</v>
      </c>
      <c r="Q346" s="16">
        <f>'[1]Prv-järjestys'!Z64</f>
        <v>148.85</v>
      </c>
      <c r="R346" s="15">
        <f>'[1]Prv-järjestys'!AA64</f>
        <v>1268.0341653505748</v>
      </c>
      <c r="S346" s="19">
        <f>'[1]Prv-järjestys'!AB64</f>
        <v>12215.404165350574</v>
      </c>
      <c r="T346" s="16">
        <f>'[1]Prv-järjestys'!AE64</f>
        <v>1800</v>
      </c>
      <c r="U346" s="17">
        <f>'[1]Prv-järjestys'!AF64</f>
        <v>0</v>
      </c>
      <c r="V346" s="16">
        <f>'[1]Prv-järjestys'!AG64</f>
        <v>0</v>
      </c>
      <c r="W346" s="17">
        <f>'[1]Prv-järjestys'!AH64</f>
        <v>0</v>
      </c>
      <c r="X346" s="15">
        <f>'[1]Prv-järjestys'!AI64</f>
        <v>0</v>
      </c>
      <c r="Y346" s="21">
        <f>'[1]Prv-järjestys'!AJ64</f>
        <v>0</v>
      </c>
      <c r="Z346" s="16">
        <f>'[1]Prv-järjestys'!AK64</f>
        <v>0</v>
      </c>
      <c r="AA346" s="15">
        <f>'[1]Prv-järjestys'!AL64</f>
        <v>900</v>
      </c>
      <c r="AB346" s="19">
        <f>'[1]Prv-järjestys'!AM64</f>
        <v>2700</v>
      </c>
      <c r="AC346" s="16">
        <f>'[1]Prv-järjestys'!AN64</f>
        <v>0</v>
      </c>
      <c r="AD346" s="16">
        <f>'[1]Prv-järjestys'!AO64</f>
        <v>0</v>
      </c>
      <c r="AE346" s="16">
        <f>'[1]Prv-järjestys'!AP64</f>
        <v>0</v>
      </c>
      <c r="AF346" s="17">
        <f>'[1]Prv-järjestys'!AQ64</f>
        <v>0</v>
      </c>
      <c r="AG346" s="15">
        <f>'[1]Prv-järjestys'!AR64</f>
        <v>0</v>
      </c>
      <c r="AH346" s="16">
        <f>'[1]Prv-järjestys'!AS64</f>
        <v>0</v>
      </c>
      <c r="AI346" s="16">
        <f>'[1]Prv-järjestys'!AT64</f>
        <v>0</v>
      </c>
      <c r="AJ346" s="15">
        <f>'[1]Prv-järjestys'!AU64</f>
        <v>0</v>
      </c>
      <c r="AK346" s="19">
        <f>'[1]Prv-järjestys'!AV64</f>
        <v>0</v>
      </c>
      <c r="AL346" s="15">
        <f>'[1]Prv-järjestys'!AW64</f>
        <v>12876.669999999998</v>
      </c>
      <c r="AM346" s="15">
        <f>'[1]Prv-järjestys'!AX64</f>
        <v>96.95</v>
      </c>
      <c r="AN346" s="15">
        <f>'[1]Prv-järjestys'!AY64</f>
        <v>0</v>
      </c>
      <c r="AO346" s="15">
        <f>'[1]Prv-järjestys'!AZ64</f>
        <v>30</v>
      </c>
      <c r="AP346" s="15">
        <f>'[1]Prv-järjestys'!BA64</f>
        <v>431.2</v>
      </c>
      <c r="AQ346" s="15">
        <f>'[1]Prv-järjestys'!BB64</f>
        <v>32.299999999999997</v>
      </c>
      <c r="AR346" s="15">
        <f>'[1]Prv-järjestys'!BC64</f>
        <v>148.85</v>
      </c>
      <c r="AS346" s="15">
        <f>'[1]Prv-järjestys'!BD64</f>
        <v>3644.0341653505748</v>
      </c>
      <c r="AT346" s="19">
        <f>'[1]Prv-järjestys'!BE64</f>
        <v>17260.004165350576</v>
      </c>
      <c r="AU346" s="22">
        <f>'[1]Prv-järjestys'!BF64</f>
        <v>3.2201500308489881</v>
      </c>
      <c r="AV346" s="55">
        <f>'[1]Prv-järjestys'!BG64</f>
        <v>5360</v>
      </c>
      <c r="AW346" s="48" t="str">
        <f>'[1]Prv-järjestys'!A64</f>
        <v>000114</v>
      </c>
      <c r="AX346" s="49"/>
      <c r="AY346" s="47"/>
      <c r="AZ346" s="50" t="s">
        <v>85</v>
      </c>
      <c r="BA346" s="47" t="s">
        <v>86</v>
      </c>
      <c r="BB346" s="50" t="s">
        <v>95</v>
      </c>
      <c r="BC346" s="50" t="s">
        <v>96</v>
      </c>
      <c r="BD346" s="47">
        <v>2</v>
      </c>
      <c r="BE346" s="47">
        <v>1</v>
      </c>
    </row>
    <row r="347" spans="1:57" x14ac:dyDescent="0.25">
      <c r="A347" s="47" t="str">
        <f>'[1]Prv-järjestys'!B109</f>
        <v>Tammela</v>
      </c>
      <c r="B347" s="16">
        <f>'[1]Prv-järjestys'!K109</f>
        <v>2452.4899999999998</v>
      </c>
      <c r="C347" s="17">
        <f>'[1]Prv-järjestys'!L109</f>
        <v>482</v>
      </c>
      <c r="D347" s="16">
        <f>'[1]Prv-järjestys'!M109</f>
        <v>0</v>
      </c>
      <c r="E347" s="16">
        <f>'[1]Prv-järjestys'!N109</f>
        <v>780</v>
      </c>
      <c r="F347" s="15">
        <f>'[1]Prv-järjestys'!O109</f>
        <v>381</v>
      </c>
      <c r="G347" s="18">
        <f>'[1]Prv-järjestys'!P109</f>
        <v>0</v>
      </c>
      <c r="H347" s="16">
        <f>'[1]Prv-järjestys'!Q109</f>
        <v>310</v>
      </c>
      <c r="I347" s="15">
        <f>'[1]Prv-järjestys'!R109</f>
        <v>5674</v>
      </c>
      <c r="J347" s="19">
        <f>'[1]Prv-järjestys'!S109</f>
        <v>10079.49</v>
      </c>
      <c r="K347" s="16">
        <f>'[1]Prv-järjestys'!T109</f>
        <v>2849.5099999999998</v>
      </c>
      <c r="L347" s="17">
        <f>'[1]Prv-järjestys'!U109</f>
        <v>239.04</v>
      </c>
      <c r="M347" s="16">
        <f>'[1]Prv-järjestys'!V109</f>
        <v>0</v>
      </c>
      <c r="N347" s="17">
        <f>'[1]Prv-järjestys'!W109</f>
        <v>274.33999999999997</v>
      </c>
      <c r="O347" s="15">
        <f>'[1]Prv-järjestys'!X109</f>
        <v>1073.48</v>
      </c>
      <c r="P347" s="20">
        <f>'[1]Prv-järjestys'!Y109</f>
        <v>453.22</v>
      </c>
      <c r="Q347" s="16">
        <f>'[1]Prv-järjestys'!Z109</f>
        <v>2295.8200000000002</v>
      </c>
      <c r="R347" s="15">
        <f>'[1]Prv-järjestys'!AA109</f>
        <v>2747.8012531375789</v>
      </c>
      <c r="S347" s="19">
        <f>'[1]Prv-järjestys'!AB109</f>
        <v>9933.2112531375788</v>
      </c>
      <c r="T347" s="16">
        <f>'[1]Prv-järjestys'!AE109</f>
        <v>7850</v>
      </c>
      <c r="U347" s="17">
        <f>'[1]Prv-järjestys'!AF109</f>
        <v>1000</v>
      </c>
      <c r="V347" s="16">
        <f>'[1]Prv-järjestys'!AG109</f>
        <v>0</v>
      </c>
      <c r="W347" s="17">
        <f>'[1]Prv-järjestys'!AH109</f>
        <v>1000</v>
      </c>
      <c r="X347" s="15">
        <f>'[1]Prv-järjestys'!AI109</f>
        <v>1000</v>
      </c>
      <c r="Y347" s="21">
        <f>'[1]Prv-järjestys'!AJ109</f>
        <v>0</v>
      </c>
      <c r="Z347" s="16">
        <f>'[1]Prv-järjestys'!AK109</f>
        <v>6000</v>
      </c>
      <c r="AA347" s="15">
        <f>'[1]Prv-järjestys'!AL109</f>
        <v>1000</v>
      </c>
      <c r="AB347" s="19">
        <f>'[1]Prv-järjestys'!AM109</f>
        <v>17850</v>
      </c>
      <c r="AC347" s="16">
        <f>'[1]Prv-järjestys'!AN109</f>
        <v>0</v>
      </c>
      <c r="AD347" s="16">
        <f>'[1]Prv-järjestys'!AO109</f>
        <v>0</v>
      </c>
      <c r="AE347" s="16">
        <f>'[1]Prv-järjestys'!AP109</f>
        <v>0</v>
      </c>
      <c r="AF347" s="17">
        <f>'[1]Prv-järjestys'!AQ109</f>
        <v>0</v>
      </c>
      <c r="AG347" s="15">
        <f>'[1]Prv-järjestys'!AR109</f>
        <v>0</v>
      </c>
      <c r="AH347" s="16">
        <f>'[1]Prv-järjestys'!AS109</f>
        <v>0</v>
      </c>
      <c r="AI347" s="16">
        <f>'[1]Prv-järjestys'!AT109</f>
        <v>0</v>
      </c>
      <c r="AJ347" s="15">
        <f>'[1]Prv-järjestys'!AU109</f>
        <v>0</v>
      </c>
      <c r="AK347" s="19">
        <f>'[1]Prv-järjestys'!AV109</f>
        <v>0</v>
      </c>
      <c r="AL347" s="15">
        <f>'[1]Prv-järjestys'!AW109</f>
        <v>13152</v>
      </c>
      <c r="AM347" s="15">
        <f>'[1]Prv-järjestys'!AX109</f>
        <v>1721.04</v>
      </c>
      <c r="AN347" s="15">
        <f>'[1]Prv-järjestys'!AY109</f>
        <v>0</v>
      </c>
      <c r="AO347" s="15">
        <f>'[1]Prv-järjestys'!AZ109</f>
        <v>2054.34</v>
      </c>
      <c r="AP347" s="15">
        <f>'[1]Prv-järjestys'!BA109</f>
        <v>2454.48</v>
      </c>
      <c r="AQ347" s="15">
        <f>'[1]Prv-järjestys'!BB109</f>
        <v>453.22</v>
      </c>
      <c r="AR347" s="15">
        <f>'[1]Prv-järjestys'!BC109</f>
        <v>8605.82</v>
      </c>
      <c r="AS347" s="15">
        <f>'[1]Prv-järjestys'!BD109</f>
        <v>9421.8012531375789</v>
      </c>
      <c r="AT347" s="19">
        <f>'[1]Prv-järjestys'!BE109</f>
        <v>37862.70125313758</v>
      </c>
      <c r="AU347" s="22">
        <f>'[1]Prv-järjestys'!BF109</f>
        <v>24.193419331078328</v>
      </c>
      <c r="AV347" s="55">
        <f>'[1]Prv-järjestys'!BG109</f>
        <v>1565</v>
      </c>
      <c r="AW347" s="48" t="str">
        <f>'[1]Prv-järjestys'!A109</f>
        <v>000182</v>
      </c>
      <c r="AX347" s="49"/>
      <c r="AY347" s="47"/>
      <c r="AZ347" s="50" t="s">
        <v>80</v>
      </c>
      <c r="BA347" s="47" t="s">
        <v>81</v>
      </c>
      <c r="BB347" s="50" t="s">
        <v>106</v>
      </c>
      <c r="BC347" s="50" t="s">
        <v>107</v>
      </c>
      <c r="BD347" s="47">
        <v>2</v>
      </c>
      <c r="BE347" s="47">
        <v>1</v>
      </c>
    </row>
    <row r="348" spans="1:57" x14ac:dyDescent="0.25">
      <c r="A348" s="47" t="str">
        <f>'[1]Prv-järjestys'!B333</f>
        <v>Tammerfors sv.förs.</v>
      </c>
      <c r="B348" s="16">
        <f>'[1]Prv-järjestys'!K333</f>
        <v>1777.5900000000001</v>
      </c>
      <c r="C348" s="17">
        <f>'[1]Prv-järjestys'!L333</f>
        <v>0</v>
      </c>
      <c r="D348" s="16">
        <f>'[1]Prv-järjestys'!M333</f>
        <v>60</v>
      </c>
      <c r="E348" s="16">
        <f>'[1]Prv-järjestys'!N333</f>
        <v>0</v>
      </c>
      <c r="F348" s="15">
        <f>'[1]Prv-järjestys'!O333</f>
        <v>0</v>
      </c>
      <c r="G348" s="18">
        <f>'[1]Prv-järjestys'!P333</f>
        <v>2400</v>
      </c>
      <c r="H348" s="16">
        <f>'[1]Prv-järjestys'!Q333</f>
        <v>0</v>
      </c>
      <c r="I348" s="15">
        <f>'[1]Prv-järjestys'!R333</f>
        <v>915</v>
      </c>
      <c r="J348" s="19">
        <f>'[1]Prv-järjestys'!S333</f>
        <v>5152.59</v>
      </c>
      <c r="K348" s="16">
        <f>'[1]Prv-järjestys'!T333</f>
        <v>825.86</v>
      </c>
      <c r="L348" s="17">
        <f>'[1]Prv-järjestys'!U333</f>
        <v>0</v>
      </c>
      <c r="M348" s="16">
        <f>'[1]Prv-järjestys'!V333</f>
        <v>74.3</v>
      </c>
      <c r="N348" s="17">
        <f>'[1]Prv-järjestys'!W333</f>
        <v>48.79</v>
      </c>
      <c r="O348" s="15">
        <f>'[1]Prv-järjestys'!X333</f>
        <v>0</v>
      </c>
      <c r="P348" s="20">
        <f>'[1]Prv-järjestys'!Y333</f>
        <v>0</v>
      </c>
      <c r="Q348" s="16">
        <f>'[1]Prv-järjestys'!Z333</f>
        <v>0</v>
      </c>
      <c r="R348" s="15">
        <f>'[1]Prv-järjestys'!AA333</f>
        <v>2659.2795380675452</v>
      </c>
      <c r="S348" s="19">
        <f>'[1]Prv-järjestys'!AB333</f>
        <v>3608.229538067545</v>
      </c>
      <c r="T348" s="16">
        <f>'[1]Prv-järjestys'!AE333</f>
        <v>3127.92</v>
      </c>
      <c r="U348" s="17">
        <f>'[1]Prv-järjestys'!AF333</f>
        <v>0</v>
      </c>
      <c r="V348" s="16">
        <f>'[1]Prv-järjestys'!AG333</f>
        <v>0</v>
      </c>
      <c r="W348" s="17">
        <f>'[1]Prv-järjestys'!AH333</f>
        <v>577.1</v>
      </c>
      <c r="X348" s="15">
        <f>'[1]Prv-järjestys'!AI333</f>
        <v>0</v>
      </c>
      <c r="Y348" s="21">
        <f>'[1]Prv-järjestys'!AJ333</f>
        <v>0</v>
      </c>
      <c r="Z348" s="16">
        <f>'[1]Prv-järjestys'!AK333</f>
        <v>0</v>
      </c>
      <c r="AA348" s="15">
        <f>'[1]Prv-järjestys'!AL333</f>
        <v>1299.18</v>
      </c>
      <c r="AB348" s="19">
        <f>'[1]Prv-järjestys'!AM333</f>
        <v>5004.2</v>
      </c>
      <c r="AC348" s="16">
        <f>'[1]Prv-järjestys'!AN333</f>
        <v>0</v>
      </c>
      <c r="AD348" s="16">
        <f>'[1]Prv-järjestys'!AO333</f>
        <v>0</v>
      </c>
      <c r="AE348" s="16">
        <f>'[1]Prv-järjestys'!AP333</f>
        <v>0</v>
      </c>
      <c r="AF348" s="17">
        <f>'[1]Prv-järjestys'!AQ333</f>
        <v>0</v>
      </c>
      <c r="AG348" s="15">
        <f>'[1]Prv-järjestys'!AR333</f>
        <v>0</v>
      </c>
      <c r="AH348" s="16">
        <f>'[1]Prv-järjestys'!AS333</f>
        <v>0</v>
      </c>
      <c r="AI348" s="16">
        <f>'[1]Prv-järjestys'!AT333</f>
        <v>0</v>
      </c>
      <c r="AJ348" s="15">
        <f>'[1]Prv-järjestys'!AU333</f>
        <v>0</v>
      </c>
      <c r="AK348" s="19">
        <f>'[1]Prv-järjestys'!AV333</f>
        <v>0</v>
      </c>
      <c r="AL348" s="15">
        <f>'[1]Prv-järjestys'!AW333</f>
        <v>5731.3700000000008</v>
      </c>
      <c r="AM348" s="15">
        <f>'[1]Prv-järjestys'!AX333</f>
        <v>0</v>
      </c>
      <c r="AN348" s="15">
        <f>'[1]Prv-järjestys'!AY333</f>
        <v>134.30000000000001</v>
      </c>
      <c r="AO348" s="15">
        <f>'[1]Prv-järjestys'!AZ333</f>
        <v>625.89</v>
      </c>
      <c r="AP348" s="15">
        <f>'[1]Prv-järjestys'!BA333</f>
        <v>0</v>
      </c>
      <c r="AQ348" s="15">
        <f>'[1]Prv-järjestys'!BB333</f>
        <v>2400</v>
      </c>
      <c r="AR348" s="15">
        <f>'[1]Prv-järjestys'!BC333</f>
        <v>0</v>
      </c>
      <c r="AS348" s="15">
        <f>'[1]Prv-järjestys'!BD333</f>
        <v>4873.4595380675455</v>
      </c>
      <c r="AT348" s="19">
        <f>'[1]Prv-järjestys'!BE333</f>
        <v>13765.019538067547</v>
      </c>
      <c r="AU348" s="22">
        <f>'[1]Prv-järjestys'!BF333</f>
        <v>2.4068927326573784</v>
      </c>
      <c r="AV348" s="56">
        <f>'[1]Prv-järjestys'!BG333</f>
        <v>5719</v>
      </c>
      <c r="AW348" s="48" t="str">
        <f>'[1]Prv-järjestys'!A333</f>
        <v>000553</v>
      </c>
      <c r="AX348" s="49" t="s">
        <v>118</v>
      </c>
      <c r="AY348" s="47" t="s">
        <v>261</v>
      </c>
      <c r="AZ348" s="50" t="s">
        <v>202</v>
      </c>
      <c r="BA348" s="47" t="s">
        <v>203</v>
      </c>
      <c r="BB348" s="50" t="s">
        <v>210</v>
      </c>
      <c r="BC348" s="50" t="s">
        <v>211</v>
      </c>
      <c r="BD348" s="47">
        <v>1</v>
      </c>
      <c r="BE348" s="47">
        <v>2</v>
      </c>
    </row>
    <row r="349" spans="1:57" x14ac:dyDescent="0.25">
      <c r="A349" s="47" t="str">
        <f>'[1]Prv-järjestys'!B429</f>
        <v>Tampereen Eteläinen srk.</v>
      </c>
      <c r="B349" s="16">
        <f>'[1]Prv-järjestys'!K429</f>
        <v>15194.76</v>
      </c>
      <c r="C349" s="17">
        <f>'[1]Prv-järjestys'!L429</f>
        <v>5024.3</v>
      </c>
      <c r="D349" s="16">
        <f>'[1]Prv-järjestys'!M429</f>
        <v>0</v>
      </c>
      <c r="E349" s="16">
        <f>'[1]Prv-järjestys'!N429</f>
        <v>2003.92</v>
      </c>
      <c r="F349" s="15">
        <f>'[1]Prv-järjestys'!O429</f>
        <v>19745.97</v>
      </c>
      <c r="G349" s="18">
        <f>'[1]Prv-järjestys'!P429</f>
        <v>5952</v>
      </c>
      <c r="H349" s="16">
        <f>'[1]Prv-järjestys'!Q429</f>
        <v>12087</v>
      </c>
      <c r="I349" s="15">
        <f>'[1]Prv-järjestys'!R429</f>
        <v>64248.81</v>
      </c>
      <c r="J349" s="19">
        <f>'[1]Prv-järjestys'!S429</f>
        <v>124256.76000000001</v>
      </c>
      <c r="K349" s="16">
        <f>'[1]Prv-järjestys'!T429</f>
        <v>9953.4700000000012</v>
      </c>
      <c r="L349" s="17">
        <f>'[1]Prv-järjestys'!U429</f>
        <v>1785.85</v>
      </c>
      <c r="M349" s="16">
        <f>'[1]Prv-järjestys'!V429</f>
        <v>0</v>
      </c>
      <c r="N349" s="17">
        <f>'[1]Prv-järjestys'!W429</f>
        <v>3106</v>
      </c>
      <c r="O349" s="15">
        <f>'[1]Prv-järjestys'!X429</f>
        <v>3492.83</v>
      </c>
      <c r="P349" s="20">
        <f>'[1]Prv-järjestys'!Y429</f>
        <v>2867.86</v>
      </c>
      <c r="Q349" s="16">
        <f>'[1]Prv-järjestys'!Z429</f>
        <v>5499.67</v>
      </c>
      <c r="R349" s="15">
        <f>'[1]Prv-järjestys'!AA429</f>
        <v>17477.413695420109</v>
      </c>
      <c r="S349" s="19">
        <f>'[1]Prv-järjestys'!AB429</f>
        <v>44183.09369542011</v>
      </c>
      <c r="T349" s="16">
        <f>'[1]Prv-järjestys'!AE429</f>
        <v>76467.899999999994</v>
      </c>
      <c r="U349" s="17">
        <f>'[1]Prv-järjestys'!AF429</f>
        <v>22565.82</v>
      </c>
      <c r="V349" s="16">
        <f>'[1]Prv-järjestys'!AG429</f>
        <v>0</v>
      </c>
      <c r="W349" s="17">
        <f>'[1]Prv-järjestys'!AH429</f>
        <v>3194.81</v>
      </c>
      <c r="X349" s="15">
        <f>'[1]Prv-järjestys'!AI429</f>
        <v>29999</v>
      </c>
      <c r="Y349" s="21">
        <f>'[1]Prv-järjestys'!AJ429</f>
        <v>23311</v>
      </c>
      <c r="Z349" s="16">
        <f>'[1]Prv-järjestys'!AK429</f>
        <v>12000</v>
      </c>
      <c r="AA349" s="15">
        <f>'[1]Prv-järjestys'!AL429</f>
        <v>28955.32</v>
      </c>
      <c r="AB349" s="19">
        <f>'[1]Prv-järjestys'!AM429</f>
        <v>196493.85</v>
      </c>
      <c r="AC349" s="16">
        <f>'[1]Prv-järjestys'!AN429</f>
        <v>0</v>
      </c>
      <c r="AD349" s="16">
        <f>'[1]Prv-järjestys'!AO429</f>
        <v>0</v>
      </c>
      <c r="AE349" s="16">
        <f>'[1]Prv-järjestys'!AP429</f>
        <v>0</v>
      </c>
      <c r="AF349" s="17">
        <f>'[1]Prv-järjestys'!AQ429</f>
        <v>0</v>
      </c>
      <c r="AG349" s="15">
        <f>'[1]Prv-järjestys'!AR429</f>
        <v>0</v>
      </c>
      <c r="AH349" s="16">
        <f>'[1]Prv-järjestys'!AS429</f>
        <v>0</v>
      </c>
      <c r="AI349" s="16">
        <f>'[1]Prv-järjestys'!AT429</f>
        <v>0</v>
      </c>
      <c r="AJ349" s="15">
        <f>'[1]Prv-järjestys'!AU429</f>
        <v>0</v>
      </c>
      <c r="AK349" s="19">
        <f>'[1]Prv-järjestys'!AV429</f>
        <v>0</v>
      </c>
      <c r="AL349" s="15">
        <f>'[1]Prv-järjestys'!AW429</f>
        <v>101616.13</v>
      </c>
      <c r="AM349" s="15">
        <f>'[1]Prv-järjestys'!AX429</f>
        <v>29375.97</v>
      </c>
      <c r="AN349" s="15">
        <f>'[1]Prv-järjestys'!AY429</f>
        <v>0</v>
      </c>
      <c r="AO349" s="15">
        <f>'[1]Prv-järjestys'!AZ429</f>
        <v>8304.73</v>
      </c>
      <c r="AP349" s="15">
        <f>'[1]Prv-järjestys'!BA429</f>
        <v>53237.8</v>
      </c>
      <c r="AQ349" s="15">
        <f>'[1]Prv-järjestys'!BB429</f>
        <v>32130.86</v>
      </c>
      <c r="AR349" s="15">
        <f>'[1]Prv-järjestys'!BC429</f>
        <v>29586.67</v>
      </c>
      <c r="AS349" s="15">
        <f>'[1]Prv-järjestys'!BD429</f>
        <v>110681.54369542011</v>
      </c>
      <c r="AT349" s="19">
        <f>'[1]Prv-järjestys'!BE429</f>
        <v>364933.70369542006</v>
      </c>
      <c r="AU349" s="22">
        <f>'[1]Prv-järjestys'!BF429</f>
        <v>0</v>
      </c>
      <c r="AV349" s="55">
        <f>'[1]Prv-järjestys'!BG429</f>
        <v>9825</v>
      </c>
      <c r="AW349" s="54" t="str">
        <f>'[1]Prv-järjestys'!A429</f>
        <v>001016</v>
      </c>
      <c r="AX349" s="49" t="s">
        <v>118</v>
      </c>
      <c r="AY349" s="47" t="s">
        <v>261</v>
      </c>
      <c r="AZ349" s="50" t="s">
        <v>80</v>
      </c>
      <c r="BA349" s="47" t="s">
        <v>81</v>
      </c>
      <c r="BB349" s="50" t="s">
        <v>119</v>
      </c>
      <c r="BC349" s="50" t="s">
        <v>120</v>
      </c>
      <c r="BD349" s="47">
        <v>1</v>
      </c>
      <c r="BE349" s="47">
        <v>2</v>
      </c>
    </row>
    <row r="350" spans="1:57" x14ac:dyDescent="0.25">
      <c r="A350" s="47" t="str">
        <f>'[1]Prv-järjestys'!B428</f>
        <v>Tampereen Tuomiok.srk.</v>
      </c>
      <c r="B350" s="16">
        <f>'[1]Prv-järjestys'!K428</f>
        <v>378734.79000000004</v>
      </c>
      <c r="C350" s="17">
        <f>'[1]Prv-järjestys'!L428</f>
        <v>23601.06</v>
      </c>
      <c r="D350" s="16">
        <f>'[1]Prv-järjestys'!M428</f>
        <v>0</v>
      </c>
      <c r="E350" s="16">
        <f>'[1]Prv-järjestys'!N428</f>
        <v>9137.06</v>
      </c>
      <c r="F350" s="15">
        <f>'[1]Prv-järjestys'!O428</f>
        <v>14754.75</v>
      </c>
      <c r="G350" s="18">
        <f>'[1]Prv-järjestys'!P428</f>
        <v>12347.96</v>
      </c>
      <c r="H350" s="16">
        <f>'[1]Prv-järjestys'!Q428</f>
        <v>80021.5</v>
      </c>
      <c r="I350" s="15">
        <f>'[1]Prv-järjestys'!R428</f>
        <v>171746.27</v>
      </c>
      <c r="J350" s="19">
        <f>'[1]Prv-järjestys'!S428</f>
        <v>690343.39</v>
      </c>
      <c r="K350" s="16">
        <f>'[1]Prv-järjestys'!T428</f>
        <v>44613.150000000009</v>
      </c>
      <c r="L350" s="17">
        <f>'[1]Prv-järjestys'!U428</f>
        <v>869.85</v>
      </c>
      <c r="M350" s="16">
        <f>'[1]Prv-järjestys'!V428</f>
        <v>0</v>
      </c>
      <c r="N350" s="17">
        <f>'[1]Prv-järjestys'!W428</f>
        <v>6729.11</v>
      </c>
      <c r="O350" s="15">
        <f>'[1]Prv-järjestys'!X428</f>
        <v>2044.4900000000002</v>
      </c>
      <c r="P350" s="20">
        <f>'[1]Prv-järjestys'!Y428</f>
        <v>2101.4899999999998</v>
      </c>
      <c r="Q350" s="16">
        <f>'[1]Prv-järjestys'!Z428</f>
        <v>6099.35</v>
      </c>
      <c r="R350" s="15">
        <f>'[1]Prv-järjestys'!AA428</f>
        <v>40346.330496031427</v>
      </c>
      <c r="S350" s="19">
        <f>'[1]Prv-järjestys'!AB428</f>
        <v>102803.77049603143</v>
      </c>
      <c r="T350" s="16">
        <f>'[1]Prv-järjestys'!AE428</f>
        <v>101729.24</v>
      </c>
      <c r="U350" s="17">
        <f>'[1]Prv-järjestys'!AF428</f>
        <v>278.95</v>
      </c>
      <c r="V350" s="16">
        <f>'[1]Prv-järjestys'!AG428</f>
        <v>0</v>
      </c>
      <c r="W350" s="17">
        <f>'[1]Prv-järjestys'!AH428</f>
        <v>12882.9</v>
      </c>
      <c r="X350" s="15">
        <f>'[1]Prv-järjestys'!AI428</f>
        <v>6272</v>
      </c>
      <c r="Y350" s="21">
        <f>'[1]Prv-järjestys'!AJ428</f>
        <v>9407</v>
      </c>
      <c r="Z350" s="16">
        <f>'[1]Prv-järjestys'!AK428</f>
        <v>24053</v>
      </c>
      <c r="AA350" s="15">
        <f>'[1]Prv-järjestys'!AL428</f>
        <v>66949.850000000006</v>
      </c>
      <c r="AB350" s="19">
        <f>'[1]Prv-järjestys'!AM428</f>
        <v>221572.94</v>
      </c>
      <c r="AC350" s="16">
        <f>'[1]Prv-järjestys'!AN428</f>
        <v>28779.55</v>
      </c>
      <c r="AD350" s="16">
        <f>'[1]Prv-järjestys'!AO428</f>
        <v>0</v>
      </c>
      <c r="AE350" s="16">
        <f>'[1]Prv-järjestys'!AP428</f>
        <v>0</v>
      </c>
      <c r="AF350" s="17">
        <f>'[1]Prv-järjestys'!AQ428</f>
        <v>0</v>
      </c>
      <c r="AG350" s="15">
        <f>'[1]Prv-järjestys'!AR428</f>
        <v>0</v>
      </c>
      <c r="AH350" s="16">
        <f>'[1]Prv-järjestys'!AS428</f>
        <v>0</v>
      </c>
      <c r="AI350" s="16">
        <f>'[1]Prv-järjestys'!AT428</f>
        <v>0</v>
      </c>
      <c r="AJ350" s="15">
        <f>'[1]Prv-järjestys'!AU428</f>
        <v>0</v>
      </c>
      <c r="AK350" s="19">
        <f>'[1]Prv-järjestys'!AV428</f>
        <v>28779.55</v>
      </c>
      <c r="AL350" s="15">
        <f>'[1]Prv-järjestys'!AW428</f>
        <v>553856.7300000001</v>
      </c>
      <c r="AM350" s="15">
        <f>'[1]Prv-järjestys'!AX428</f>
        <v>24749.86</v>
      </c>
      <c r="AN350" s="15">
        <f>'[1]Prv-järjestys'!AY428</f>
        <v>0</v>
      </c>
      <c r="AO350" s="15">
        <f>'[1]Prv-järjestys'!AZ428</f>
        <v>28749.07</v>
      </c>
      <c r="AP350" s="15">
        <f>'[1]Prv-järjestys'!BA428</f>
        <v>23071.24</v>
      </c>
      <c r="AQ350" s="15">
        <f>'[1]Prv-järjestys'!BB428</f>
        <v>23856.449999999997</v>
      </c>
      <c r="AR350" s="15">
        <f>'[1]Prv-järjestys'!BC428</f>
        <v>110173.85</v>
      </c>
      <c r="AS350" s="15">
        <f>'[1]Prv-järjestys'!BD428</f>
        <v>279042.45049603144</v>
      </c>
      <c r="AT350" s="19">
        <f>'[1]Prv-järjestys'!BE428</f>
        <v>1043499.6504960314</v>
      </c>
      <c r="AU350" s="22">
        <f>'[1]Prv-järjestys'!BF428</f>
        <v>0</v>
      </c>
      <c r="AV350" s="55">
        <f>'[1]Prv-järjestys'!BG428</f>
        <v>5649</v>
      </c>
      <c r="AW350" s="54" t="str">
        <f>'[1]Prv-järjestys'!A428</f>
        <v>001015</v>
      </c>
      <c r="AX350" s="49" t="s">
        <v>118</v>
      </c>
      <c r="AY350" s="47" t="s">
        <v>261</v>
      </c>
      <c r="AZ350" s="50" t="s">
        <v>80</v>
      </c>
      <c r="BA350" s="47" t="s">
        <v>81</v>
      </c>
      <c r="BB350" s="50" t="s">
        <v>119</v>
      </c>
      <c r="BC350" s="50" t="s">
        <v>120</v>
      </c>
      <c r="BD350" s="47">
        <v>1</v>
      </c>
      <c r="BE350" s="47">
        <v>2</v>
      </c>
    </row>
    <row r="351" spans="1:57" x14ac:dyDescent="0.25">
      <c r="A351" s="47" t="str">
        <f>'[1]Prv-järjestys'!B5</f>
        <v>Tapiola</v>
      </c>
      <c r="B351" s="16">
        <f>'[1]Prv-järjestys'!K5</f>
        <v>20883.29</v>
      </c>
      <c r="C351" s="17">
        <f>'[1]Prv-järjestys'!L5</f>
        <v>8223</v>
      </c>
      <c r="D351" s="16">
        <f>'[1]Prv-järjestys'!M5</f>
        <v>0</v>
      </c>
      <c r="E351" s="16">
        <f>'[1]Prv-järjestys'!N5</f>
        <v>3633.79</v>
      </c>
      <c r="F351" s="15">
        <f>'[1]Prv-järjestys'!O5</f>
        <v>10368</v>
      </c>
      <c r="G351" s="18">
        <f>'[1]Prv-järjestys'!P5</f>
        <v>63858.68</v>
      </c>
      <c r="H351" s="16">
        <f>'[1]Prv-järjestys'!Q5</f>
        <v>10179.200000000001</v>
      </c>
      <c r="I351" s="15">
        <f>'[1]Prv-järjestys'!R5</f>
        <v>149382.57999999999</v>
      </c>
      <c r="J351" s="19">
        <f>'[1]Prv-järjestys'!S5</f>
        <v>266528.53999999998</v>
      </c>
      <c r="K351" s="16">
        <f>'[1]Prv-järjestys'!T5</f>
        <v>23978.890000000003</v>
      </c>
      <c r="L351" s="17">
        <f>'[1]Prv-järjestys'!U5</f>
        <v>5540.14</v>
      </c>
      <c r="M351" s="16">
        <f>'[1]Prv-järjestys'!V5</f>
        <v>0</v>
      </c>
      <c r="N351" s="17">
        <f>'[1]Prv-järjestys'!W5</f>
        <v>3029.62</v>
      </c>
      <c r="O351" s="15">
        <f>'[1]Prv-järjestys'!X5</f>
        <v>550</v>
      </c>
      <c r="P351" s="20">
        <f>'[1]Prv-järjestys'!Y5</f>
        <v>8834.24</v>
      </c>
      <c r="Q351" s="16">
        <f>'[1]Prv-järjestys'!Z5</f>
        <v>3945.01</v>
      </c>
      <c r="R351" s="15">
        <f>'[1]Prv-järjestys'!AA5</f>
        <v>37872.051980365381</v>
      </c>
      <c r="S351" s="19">
        <f>'[1]Prv-järjestys'!AB5</f>
        <v>83749.951980365382</v>
      </c>
      <c r="T351" s="16">
        <f>'[1]Prv-järjestys'!AE5</f>
        <v>82599.909999999989</v>
      </c>
      <c r="U351" s="17">
        <f>'[1]Prv-järjestys'!AF5</f>
        <v>16994.75</v>
      </c>
      <c r="V351" s="16">
        <f>'[1]Prv-järjestys'!AG5</f>
        <v>0</v>
      </c>
      <c r="W351" s="17">
        <f>'[1]Prv-järjestys'!AH5</f>
        <v>9825.2000000000007</v>
      </c>
      <c r="X351" s="15">
        <f>'[1]Prv-järjestys'!AI5</f>
        <v>25150.68230908069</v>
      </c>
      <c r="Y351" s="21">
        <f>'[1]Prv-järjestys'!AJ5</f>
        <v>12209</v>
      </c>
      <c r="Z351" s="16">
        <f>'[1]Prv-järjestys'!AK5</f>
        <v>14520.03</v>
      </c>
      <c r="AA351" s="15">
        <f>'[1]Prv-järjestys'!AL5</f>
        <v>67225.549999999988</v>
      </c>
      <c r="AB351" s="19">
        <f>'[1]Prv-järjestys'!AM5</f>
        <v>228525.12230908067</v>
      </c>
      <c r="AC351" s="16">
        <f>'[1]Prv-järjestys'!AN5</f>
        <v>0</v>
      </c>
      <c r="AD351" s="16">
        <f>'[1]Prv-järjestys'!AO5</f>
        <v>0</v>
      </c>
      <c r="AE351" s="16">
        <f>'[1]Prv-järjestys'!AP5</f>
        <v>0</v>
      </c>
      <c r="AF351" s="17">
        <f>'[1]Prv-järjestys'!AQ5</f>
        <v>0</v>
      </c>
      <c r="AG351" s="15">
        <f>'[1]Prv-järjestys'!AR5</f>
        <v>0</v>
      </c>
      <c r="AH351" s="16">
        <f>'[1]Prv-järjestys'!AS5</f>
        <v>0</v>
      </c>
      <c r="AI351" s="16">
        <f>'[1]Prv-järjestys'!AT5</f>
        <v>0</v>
      </c>
      <c r="AJ351" s="15">
        <f>'[1]Prv-järjestys'!AU5</f>
        <v>0</v>
      </c>
      <c r="AK351" s="19">
        <f>'[1]Prv-järjestys'!AV5</f>
        <v>0</v>
      </c>
      <c r="AL351" s="15">
        <f>'[1]Prv-järjestys'!AW5</f>
        <v>127462.09</v>
      </c>
      <c r="AM351" s="15">
        <f>'[1]Prv-järjestys'!AX5</f>
        <v>30757.89</v>
      </c>
      <c r="AN351" s="15">
        <f>'[1]Prv-järjestys'!AY5</f>
        <v>0</v>
      </c>
      <c r="AO351" s="15">
        <f>'[1]Prv-järjestys'!AZ5</f>
        <v>16488.61</v>
      </c>
      <c r="AP351" s="15">
        <f>'[1]Prv-järjestys'!BA5</f>
        <v>36068.682309080687</v>
      </c>
      <c r="AQ351" s="15">
        <f>'[1]Prv-järjestys'!BB5</f>
        <v>84901.92</v>
      </c>
      <c r="AR351" s="15">
        <f>'[1]Prv-järjestys'!BC5</f>
        <v>28644.240000000002</v>
      </c>
      <c r="AS351" s="15">
        <f>'[1]Prv-järjestys'!BD5</f>
        <v>254480.18198036536</v>
      </c>
      <c r="AT351" s="19">
        <f>'[1]Prv-järjestys'!BE5</f>
        <v>578803.61428944604</v>
      </c>
      <c r="AU351" s="22">
        <f>'[1]Prv-järjestys'!BF5</f>
        <v>787.48791059788573</v>
      </c>
      <c r="AV351" s="55">
        <f>'[1]Prv-järjestys'!BG5</f>
        <v>735</v>
      </c>
      <c r="AW351" s="48" t="str">
        <f>'[1]Prv-järjestys'!A5</f>
        <v>000006</v>
      </c>
      <c r="AX351" s="49" t="s">
        <v>59</v>
      </c>
      <c r="AY351" s="47" t="s">
        <v>255</v>
      </c>
      <c r="AZ351" s="50" t="s">
        <v>60</v>
      </c>
      <c r="BA351" s="47" t="s">
        <v>61</v>
      </c>
      <c r="BB351" s="50" t="s">
        <v>64</v>
      </c>
      <c r="BC351" s="50" t="s">
        <v>65</v>
      </c>
      <c r="BD351" s="47">
        <v>1</v>
      </c>
      <c r="BE351" s="47">
        <v>2</v>
      </c>
    </row>
    <row r="352" spans="1:57" x14ac:dyDescent="0.25">
      <c r="A352" s="47" t="str">
        <f>'[1]Prv-järjestys'!B334</f>
        <v>Terjärv</v>
      </c>
      <c r="B352" s="16">
        <f>'[1]Prv-järjestys'!K334</f>
        <v>3915.3300000000004</v>
      </c>
      <c r="C352" s="17">
        <f>'[1]Prv-järjestys'!L334</f>
        <v>0</v>
      </c>
      <c r="D352" s="16">
        <f>'[1]Prv-järjestys'!M334</f>
        <v>14007.86</v>
      </c>
      <c r="E352" s="16">
        <f>'[1]Prv-järjestys'!N334</f>
        <v>0</v>
      </c>
      <c r="F352" s="15">
        <f>'[1]Prv-järjestys'!O334</f>
        <v>0</v>
      </c>
      <c r="G352" s="18">
        <f>'[1]Prv-järjestys'!P334</f>
        <v>570</v>
      </c>
      <c r="H352" s="16">
        <f>'[1]Prv-järjestys'!Q334</f>
        <v>0</v>
      </c>
      <c r="I352" s="15">
        <f>'[1]Prv-järjestys'!R334</f>
        <v>2613</v>
      </c>
      <c r="J352" s="19">
        <f>'[1]Prv-järjestys'!S334</f>
        <v>21106.190000000002</v>
      </c>
      <c r="K352" s="16">
        <f>'[1]Prv-järjestys'!T334</f>
        <v>3466.33</v>
      </c>
      <c r="L352" s="17">
        <f>'[1]Prv-järjestys'!U334</f>
        <v>0</v>
      </c>
      <c r="M352" s="16">
        <f>'[1]Prv-järjestys'!V334</f>
        <v>1555.6</v>
      </c>
      <c r="N352" s="17">
        <f>'[1]Prv-järjestys'!W334</f>
        <v>465.25</v>
      </c>
      <c r="O352" s="15">
        <f>'[1]Prv-järjestys'!X334</f>
        <v>0</v>
      </c>
      <c r="P352" s="20">
        <f>'[1]Prv-järjestys'!Y334</f>
        <v>115</v>
      </c>
      <c r="Q352" s="16">
        <f>'[1]Prv-järjestys'!Z334</f>
        <v>0</v>
      </c>
      <c r="R352" s="15">
        <f>'[1]Prv-järjestys'!AA334</f>
        <v>4447.8809271196296</v>
      </c>
      <c r="S352" s="19">
        <f>'[1]Prv-järjestys'!AB334</f>
        <v>10050.06092711963</v>
      </c>
      <c r="T352" s="16">
        <f>'[1]Prv-järjestys'!AE334</f>
        <v>1660.64</v>
      </c>
      <c r="U352" s="17">
        <f>'[1]Prv-järjestys'!AF334</f>
        <v>0</v>
      </c>
      <c r="V352" s="16">
        <f>'[1]Prv-järjestys'!AG334</f>
        <v>3570.75</v>
      </c>
      <c r="W352" s="17">
        <f>'[1]Prv-järjestys'!AH334</f>
        <v>0</v>
      </c>
      <c r="X352" s="15">
        <f>'[1]Prv-järjestys'!AI334</f>
        <v>0</v>
      </c>
      <c r="Y352" s="21">
        <f>'[1]Prv-järjestys'!AJ334</f>
        <v>0</v>
      </c>
      <c r="Z352" s="16">
        <f>'[1]Prv-järjestys'!AK334</f>
        <v>0</v>
      </c>
      <c r="AA352" s="15">
        <f>'[1]Prv-järjestys'!AL334</f>
        <v>0</v>
      </c>
      <c r="AB352" s="19">
        <f>'[1]Prv-järjestys'!AM334</f>
        <v>5231.3900000000003</v>
      </c>
      <c r="AC352" s="16">
        <f>'[1]Prv-järjestys'!AN334</f>
        <v>0</v>
      </c>
      <c r="AD352" s="16">
        <f>'[1]Prv-järjestys'!AO334</f>
        <v>0</v>
      </c>
      <c r="AE352" s="16">
        <f>'[1]Prv-järjestys'!AP334</f>
        <v>0</v>
      </c>
      <c r="AF352" s="17">
        <f>'[1]Prv-järjestys'!AQ334</f>
        <v>0</v>
      </c>
      <c r="AG352" s="15">
        <f>'[1]Prv-järjestys'!AR334</f>
        <v>0</v>
      </c>
      <c r="AH352" s="16">
        <f>'[1]Prv-järjestys'!AS334</f>
        <v>0</v>
      </c>
      <c r="AI352" s="16">
        <f>'[1]Prv-järjestys'!AT334</f>
        <v>0</v>
      </c>
      <c r="AJ352" s="15">
        <f>'[1]Prv-järjestys'!AU334</f>
        <v>0</v>
      </c>
      <c r="AK352" s="19">
        <f>'[1]Prv-järjestys'!AV334</f>
        <v>0</v>
      </c>
      <c r="AL352" s="15">
        <f>'[1]Prv-järjestys'!AW334</f>
        <v>9042.2999999999993</v>
      </c>
      <c r="AM352" s="15">
        <f>'[1]Prv-järjestys'!AX334</f>
        <v>0</v>
      </c>
      <c r="AN352" s="15">
        <f>'[1]Prv-järjestys'!AY334</f>
        <v>19134.21</v>
      </c>
      <c r="AO352" s="15">
        <f>'[1]Prv-järjestys'!AZ334</f>
        <v>465.25</v>
      </c>
      <c r="AP352" s="15">
        <f>'[1]Prv-järjestys'!BA334</f>
        <v>0</v>
      </c>
      <c r="AQ352" s="15">
        <f>'[1]Prv-järjestys'!BB334</f>
        <v>685</v>
      </c>
      <c r="AR352" s="15">
        <f>'[1]Prv-järjestys'!BC334</f>
        <v>0</v>
      </c>
      <c r="AS352" s="15">
        <f>'[1]Prv-järjestys'!BD334</f>
        <v>7060.8809271196296</v>
      </c>
      <c r="AT352" s="19">
        <f>'[1]Prv-järjestys'!BE334</f>
        <v>36387.640927119632</v>
      </c>
      <c r="AU352" s="22">
        <f>'[1]Prv-järjestys'!BF334</f>
        <v>1.8370174135258295</v>
      </c>
      <c r="AV352" s="55">
        <f>'[1]Prv-järjestys'!BG334</f>
        <v>19808</v>
      </c>
      <c r="AW352" s="48" t="str">
        <f>'[1]Prv-järjestys'!A334</f>
        <v>000555</v>
      </c>
      <c r="AX352" s="49" t="s">
        <v>220</v>
      </c>
      <c r="AY352" s="47" t="s">
        <v>271</v>
      </c>
      <c r="AZ352" s="50" t="s">
        <v>202</v>
      </c>
      <c r="BA352" s="47" t="s">
        <v>203</v>
      </c>
      <c r="BB352" s="50" t="s">
        <v>212</v>
      </c>
      <c r="BC352" s="50" t="s">
        <v>213</v>
      </c>
      <c r="BD352" s="47">
        <v>2</v>
      </c>
      <c r="BE352" s="47">
        <v>2</v>
      </c>
    </row>
    <row r="353" spans="1:57" x14ac:dyDescent="0.25">
      <c r="A353" s="47" t="str">
        <f>'[1]Prv-järjestys'!B245</f>
        <v>Tervo</v>
      </c>
      <c r="B353" s="16">
        <f>'[1]Prv-järjestys'!K245</f>
        <v>880.79000000000008</v>
      </c>
      <c r="C353" s="17">
        <f>'[1]Prv-järjestys'!L245</f>
        <v>0</v>
      </c>
      <c r="D353" s="16">
        <f>'[1]Prv-järjestys'!M245</f>
        <v>0</v>
      </c>
      <c r="E353" s="16">
        <f>'[1]Prv-järjestys'!N245</f>
        <v>65</v>
      </c>
      <c r="F353" s="15">
        <f>'[1]Prv-järjestys'!O245</f>
        <v>1144</v>
      </c>
      <c r="G353" s="18">
        <f>'[1]Prv-järjestys'!P245</f>
        <v>0</v>
      </c>
      <c r="H353" s="16">
        <f>'[1]Prv-järjestys'!Q245</f>
        <v>0</v>
      </c>
      <c r="I353" s="15">
        <f>'[1]Prv-järjestys'!R245</f>
        <v>1412</v>
      </c>
      <c r="J353" s="19">
        <f>'[1]Prv-järjestys'!S245</f>
        <v>3501.79</v>
      </c>
      <c r="K353" s="16">
        <f>'[1]Prv-järjestys'!T245</f>
        <v>1313.87</v>
      </c>
      <c r="L353" s="17">
        <f>'[1]Prv-järjestys'!U245</f>
        <v>103</v>
      </c>
      <c r="M353" s="16">
        <f>'[1]Prv-järjestys'!V245</f>
        <v>0</v>
      </c>
      <c r="N353" s="17">
        <f>'[1]Prv-järjestys'!W245</f>
        <v>68.5</v>
      </c>
      <c r="O353" s="15">
        <f>'[1]Prv-järjestys'!X245</f>
        <v>1032.9000000000001</v>
      </c>
      <c r="P353" s="20">
        <f>'[1]Prv-järjestys'!Y245</f>
        <v>25.3</v>
      </c>
      <c r="Q353" s="16">
        <f>'[1]Prv-järjestys'!Z245</f>
        <v>242.45</v>
      </c>
      <c r="R353" s="15">
        <f>'[1]Prv-järjestys'!AA245</f>
        <v>2401.8171556253292</v>
      </c>
      <c r="S353" s="19">
        <f>'[1]Prv-järjestys'!AB245</f>
        <v>5187.8371556253296</v>
      </c>
      <c r="T353" s="16">
        <f>'[1]Prv-järjestys'!AE245</f>
        <v>5000</v>
      </c>
      <c r="U353" s="17">
        <f>'[1]Prv-järjestys'!AF245</f>
        <v>0</v>
      </c>
      <c r="V353" s="16">
        <f>'[1]Prv-järjestys'!AG245</f>
        <v>0</v>
      </c>
      <c r="W353" s="17">
        <f>'[1]Prv-järjestys'!AH245</f>
        <v>0</v>
      </c>
      <c r="X353" s="15">
        <f>'[1]Prv-järjestys'!AI245</f>
        <v>0</v>
      </c>
      <c r="Y353" s="21">
        <f>'[1]Prv-järjestys'!AJ245</f>
        <v>0</v>
      </c>
      <c r="Z353" s="16">
        <f>'[1]Prv-järjestys'!AK245</f>
        <v>0</v>
      </c>
      <c r="AA353" s="15">
        <f>'[1]Prv-järjestys'!AL245</f>
        <v>0</v>
      </c>
      <c r="AB353" s="19">
        <f>'[1]Prv-järjestys'!AM245</f>
        <v>5000</v>
      </c>
      <c r="AC353" s="16">
        <f>'[1]Prv-järjestys'!AN245</f>
        <v>0</v>
      </c>
      <c r="AD353" s="16">
        <f>'[1]Prv-järjestys'!AO245</f>
        <v>0</v>
      </c>
      <c r="AE353" s="16">
        <f>'[1]Prv-järjestys'!AP245</f>
        <v>0</v>
      </c>
      <c r="AF353" s="17">
        <f>'[1]Prv-järjestys'!AQ245</f>
        <v>0</v>
      </c>
      <c r="AG353" s="15">
        <f>'[1]Prv-järjestys'!AR245</f>
        <v>0</v>
      </c>
      <c r="AH353" s="16">
        <f>'[1]Prv-järjestys'!AS245</f>
        <v>0</v>
      </c>
      <c r="AI353" s="16">
        <f>'[1]Prv-järjestys'!AT245</f>
        <v>0</v>
      </c>
      <c r="AJ353" s="15">
        <f>'[1]Prv-järjestys'!AU245</f>
        <v>0</v>
      </c>
      <c r="AK353" s="19">
        <f>'[1]Prv-järjestys'!AV245</f>
        <v>0</v>
      </c>
      <c r="AL353" s="15">
        <f>'[1]Prv-järjestys'!AW245</f>
        <v>7194.66</v>
      </c>
      <c r="AM353" s="15">
        <f>'[1]Prv-järjestys'!AX245</f>
        <v>103</v>
      </c>
      <c r="AN353" s="15">
        <f>'[1]Prv-järjestys'!AY245</f>
        <v>0</v>
      </c>
      <c r="AO353" s="15">
        <f>'[1]Prv-järjestys'!AZ245</f>
        <v>133.5</v>
      </c>
      <c r="AP353" s="15">
        <f>'[1]Prv-järjestys'!BA245</f>
        <v>2176.9</v>
      </c>
      <c r="AQ353" s="15">
        <f>'[1]Prv-järjestys'!BB245</f>
        <v>25.3</v>
      </c>
      <c r="AR353" s="15">
        <f>'[1]Prv-järjestys'!BC245</f>
        <v>242.45</v>
      </c>
      <c r="AS353" s="15">
        <f>'[1]Prv-järjestys'!BD245</f>
        <v>3813.8171556253292</v>
      </c>
      <c r="AT353" s="19">
        <f>'[1]Prv-järjestys'!BE245</f>
        <v>13689.627155625329</v>
      </c>
      <c r="AU353" s="22">
        <f>'[1]Prv-järjestys'!BF245</f>
        <v>1.0152497148936019</v>
      </c>
      <c r="AV353" s="55">
        <f>'[1]Prv-järjestys'!BG245</f>
        <v>13484</v>
      </c>
      <c r="AW353" s="48" t="str">
        <f>'[1]Prv-järjestys'!A245</f>
        <v>000405</v>
      </c>
      <c r="AX353" s="49"/>
      <c r="AY353" s="47"/>
      <c r="AZ353" s="50" t="s">
        <v>165</v>
      </c>
      <c r="BA353" s="47" t="s">
        <v>166</v>
      </c>
      <c r="BB353" s="50" t="s">
        <v>177</v>
      </c>
      <c r="BC353" s="50" t="s">
        <v>178</v>
      </c>
      <c r="BD353" s="47">
        <v>2</v>
      </c>
      <c r="BE353" s="47">
        <v>1</v>
      </c>
    </row>
    <row r="354" spans="1:57" x14ac:dyDescent="0.25">
      <c r="A354" s="47" t="str">
        <f>'[1]Prv-järjestys'!B161</f>
        <v>Tervola</v>
      </c>
      <c r="B354" s="16">
        <f>'[1]Prv-järjestys'!K161</f>
        <v>860.12</v>
      </c>
      <c r="C354" s="17">
        <f>'[1]Prv-järjestys'!L161</f>
        <v>310</v>
      </c>
      <c r="D354" s="16">
        <f>'[1]Prv-järjestys'!M161</f>
        <v>0</v>
      </c>
      <c r="E354" s="16">
        <f>'[1]Prv-järjestys'!N161</f>
        <v>655</v>
      </c>
      <c r="F354" s="15">
        <f>'[1]Prv-järjestys'!O161</f>
        <v>780</v>
      </c>
      <c r="G354" s="18">
        <f>'[1]Prv-järjestys'!P161</f>
        <v>0</v>
      </c>
      <c r="H354" s="16">
        <f>'[1]Prv-järjestys'!Q161</f>
        <v>1535</v>
      </c>
      <c r="I354" s="15">
        <f>'[1]Prv-järjestys'!R161</f>
        <v>2417</v>
      </c>
      <c r="J354" s="19">
        <f>'[1]Prv-järjestys'!S161</f>
        <v>6557.12</v>
      </c>
      <c r="K354" s="16">
        <f>'[1]Prv-järjestys'!T161</f>
        <v>1143.3700000000001</v>
      </c>
      <c r="L354" s="17">
        <f>'[1]Prv-järjestys'!U161</f>
        <v>135.1</v>
      </c>
      <c r="M354" s="16">
        <f>'[1]Prv-järjestys'!V161</f>
        <v>0</v>
      </c>
      <c r="N354" s="17">
        <f>'[1]Prv-järjestys'!W161</f>
        <v>120.6</v>
      </c>
      <c r="O354" s="15">
        <f>'[1]Prv-järjestys'!X161</f>
        <v>9239.35</v>
      </c>
      <c r="P354" s="20">
        <f>'[1]Prv-järjestys'!Y161</f>
        <v>105.8</v>
      </c>
      <c r="Q354" s="16">
        <f>'[1]Prv-järjestys'!Z161</f>
        <v>190.35</v>
      </c>
      <c r="R354" s="15">
        <f>'[1]Prv-järjestys'!AA161</f>
        <v>2451.0258103635106</v>
      </c>
      <c r="S354" s="19">
        <f>'[1]Prv-järjestys'!AB161</f>
        <v>13385.595810363509</v>
      </c>
      <c r="T354" s="16">
        <f>'[1]Prv-järjestys'!AE161</f>
        <v>0</v>
      </c>
      <c r="U354" s="17">
        <f>'[1]Prv-järjestys'!AF161</f>
        <v>0</v>
      </c>
      <c r="V354" s="16">
        <f>'[1]Prv-järjestys'!AG161</f>
        <v>0</v>
      </c>
      <c r="W354" s="17">
        <f>'[1]Prv-järjestys'!AH161</f>
        <v>750</v>
      </c>
      <c r="X354" s="15">
        <f>'[1]Prv-järjestys'!AI161</f>
        <v>10000</v>
      </c>
      <c r="Y354" s="21">
        <f>'[1]Prv-järjestys'!AJ161</f>
        <v>0</v>
      </c>
      <c r="Z354" s="16">
        <f>'[1]Prv-järjestys'!AK161</f>
        <v>0</v>
      </c>
      <c r="AA354" s="15">
        <f>'[1]Prv-järjestys'!AL161</f>
        <v>0</v>
      </c>
      <c r="AB354" s="19">
        <f>'[1]Prv-järjestys'!AM161</f>
        <v>10750</v>
      </c>
      <c r="AC354" s="16">
        <f>'[1]Prv-järjestys'!AN161</f>
        <v>0</v>
      </c>
      <c r="AD354" s="16">
        <f>'[1]Prv-järjestys'!AO161</f>
        <v>0</v>
      </c>
      <c r="AE354" s="16">
        <f>'[1]Prv-järjestys'!AP161</f>
        <v>0</v>
      </c>
      <c r="AF354" s="17">
        <f>'[1]Prv-järjestys'!AQ161</f>
        <v>0</v>
      </c>
      <c r="AG354" s="15">
        <f>'[1]Prv-järjestys'!AR161</f>
        <v>0</v>
      </c>
      <c r="AH354" s="16">
        <f>'[1]Prv-järjestys'!AS161</f>
        <v>0</v>
      </c>
      <c r="AI354" s="16">
        <f>'[1]Prv-järjestys'!AT161</f>
        <v>0</v>
      </c>
      <c r="AJ354" s="15">
        <f>'[1]Prv-järjestys'!AU161</f>
        <v>0</v>
      </c>
      <c r="AK354" s="19">
        <f>'[1]Prv-järjestys'!AV161</f>
        <v>0</v>
      </c>
      <c r="AL354" s="15">
        <f>'[1]Prv-järjestys'!AW161</f>
        <v>2003.4900000000002</v>
      </c>
      <c r="AM354" s="15">
        <f>'[1]Prv-järjestys'!AX161</f>
        <v>445.1</v>
      </c>
      <c r="AN354" s="15">
        <f>'[1]Prv-järjestys'!AY161</f>
        <v>0</v>
      </c>
      <c r="AO354" s="15">
        <f>'[1]Prv-järjestys'!AZ161</f>
        <v>1525.6</v>
      </c>
      <c r="AP354" s="15">
        <f>'[1]Prv-järjestys'!BA161</f>
        <v>20019.349999999999</v>
      </c>
      <c r="AQ354" s="15">
        <f>'[1]Prv-järjestys'!BB161</f>
        <v>105.8</v>
      </c>
      <c r="AR354" s="15">
        <f>'[1]Prv-järjestys'!BC161</f>
        <v>1725.35</v>
      </c>
      <c r="AS354" s="15">
        <f>'[1]Prv-järjestys'!BD161</f>
        <v>4868.0258103635106</v>
      </c>
      <c r="AT354" s="19">
        <f>'[1]Prv-järjestys'!BE161</f>
        <v>30692.715810363505</v>
      </c>
      <c r="AU354" s="22">
        <f>'[1]Prv-järjestys'!BF161</f>
        <v>17.409368014953774</v>
      </c>
      <c r="AV354" s="55">
        <f>'[1]Prv-järjestys'!BG161</f>
        <v>1763</v>
      </c>
      <c r="AW354" s="48" t="str">
        <f>'[1]Prv-järjestys'!A161</f>
        <v>000268</v>
      </c>
      <c r="AX354" s="49"/>
      <c r="AY354" s="47"/>
      <c r="AZ354" s="50" t="s">
        <v>121</v>
      </c>
      <c r="BA354" s="47" t="s">
        <v>122</v>
      </c>
      <c r="BB354" s="50" t="s">
        <v>134</v>
      </c>
      <c r="BC354" s="50" t="s">
        <v>135</v>
      </c>
      <c r="BD354" s="47">
        <v>2</v>
      </c>
      <c r="BE354" s="47">
        <v>1</v>
      </c>
    </row>
    <row r="355" spans="1:57" x14ac:dyDescent="0.25">
      <c r="A355" s="47" t="str">
        <f>'[1]Prv-järjestys'!B283</f>
        <v>Teuva</v>
      </c>
      <c r="B355" s="16">
        <f>'[1]Prv-järjestys'!K283</f>
        <v>2782.4199999999996</v>
      </c>
      <c r="C355" s="17">
        <f>'[1]Prv-järjestys'!L283</f>
        <v>858.65</v>
      </c>
      <c r="D355" s="16">
        <f>'[1]Prv-järjestys'!M283</f>
        <v>0</v>
      </c>
      <c r="E355" s="16">
        <f>'[1]Prv-järjestys'!N283</f>
        <v>1180</v>
      </c>
      <c r="F355" s="15">
        <f>'[1]Prv-järjestys'!O283</f>
        <v>9811.84</v>
      </c>
      <c r="G355" s="18">
        <f>'[1]Prv-järjestys'!P283</f>
        <v>1115</v>
      </c>
      <c r="H355" s="16">
        <f>'[1]Prv-järjestys'!Q283</f>
        <v>635</v>
      </c>
      <c r="I355" s="15">
        <f>'[1]Prv-järjestys'!R283</f>
        <v>3761</v>
      </c>
      <c r="J355" s="19">
        <f>'[1]Prv-järjestys'!S283</f>
        <v>20143.91</v>
      </c>
      <c r="K355" s="16">
        <f>'[1]Prv-järjestys'!T283</f>
        <v>2842.41</v>
      </c>
      <c r="L355" s="17">
        <f>'[1]Prv-järjestys'!U283</f>
        <v>1600.25</v>
      </c>
      <c r="M355" s="16">
        <f>'[1]Prv-järjestys'!V283</f>
        <v>0</v>
      </c>
      <c r="N355" s="17">
        <f>'[1]Prv-järjestys'!W283</f>
        <v>0</v>
      </c>
      <c r="O355" s="15">
        <f>'[1]Prv-järjestys'!X283</f>
        <v>492.44</v>
      </c>
      <c r="P355" s="20">
        <f>'[1]Prv-järjestys'!Y283</f>
        <v>344.7</v>
      </c>
      <c r="Q355" s="16">
        <f>'[1]Prv-järjestys'!Z283</f>
        <v>306</v>
      </c>
      <c r="R355" s="15">
        <f>'[1]Prv-järjestys'!AA283</f>
        <v>5752.2725213250696</v>
      </c>
      <c r="S355" s="19">
        <f>'[1]Prv-järjestys'!AB283</f>
        <v>11338.07252132507</v>
      </c>
      <c r="T355" s="16">
        <f>'[1]Prv-järjestys'!AE283</f>
        <v>4375</v>
      </c>
      <c r="U355" s="17">
        <f>'[1]Prv-järjestys'!AF283</f>
        <v>5375</v>
      </c>
      <c r="V355" s="16">
        <f>'[1]Prv-järjestys'!AG283</f>
        <v>0</v>
      </c>
      <c r="W355" s="17">
        <f>'[1]Prv-järjestys'!AH283</f>
        <v>191.2</v>
      </c>
      <c r="X355" s="15">
        <f>'[1]Prv-järjestys'!AI283</f>
        <v>6375</v>
      </c>
      <c r="Y355" s="21">
        <f>'[1]Prv-järjestys'!AJ283</f>
        <v>0</v>
      </c>
      <c r="Z355" s="16">
        <f>'[1]Prv-järjestys'!AK283</f>
        <v>0</v>
      </c>
      <c r="AA355" s="15">
        <f>'[1]Prv-järjestys'!AL283</f>
        <v>1000</v>
      </c>
      <c r="AB355" s="19">
        <f>'[1]Prv-järjestys'!AM283</f>
        <v>17316.2</v>
      </c>
      <c r="AC355" s="16">
        <f>'[1]Prv-järjestys'!AN283</f>
        <v>0</v>
      </c>
      <c r="AD355" s="16">
        <f>'[1]Prv-järjestys'!AO283</f>
        <v>0</v>
      </c>
      <c r="AE355" s="16">
        <f>'[1]Prv-järjestys'!AP283</f>
        <v>0</v>
      </c>
      <c r="AF355" s="17">
        <f>'[1]Prv-järjestys'!AQ283</f>
        <v>0</v>
      </c>
      <c r="AG355" s="15">
        <f>'[1]Prv-järjestys'!AR283</f>
        <v>0</v>
      </c>
      <c r="AH355" s="16">
        <f>'[1]Prv-järjestys'!AS283</f>
        <v>0</v>
      </c>
      <c r="AI355" s="16">
        <f>'[1]Prv-järjestys'!AT283</f>
        <v>0</v>
      </c>
      <c r="AJ355" s="15">
        <f>'[1]Prv-järjestys'!AU283</f>
        <v>0</v>
      </c>
      <c r="AK355" s="19">
        <f>'[1]Prv-järjestys'!AV283</f>
        <v>0</v>
      </c>
      <c r="AL355" s="15">
        <f>'[1]Prv-järjestys'!AW283</f>
        <v>9999.83</v>
      </c>
      <c r="AM355" s="15">
        <f>'[1]Prv-järjestys'!AX283</f>
        <v>7833.9</v>
      </c>
      <c r="AN355" s="15">
        <f>'[1]Prv-järjestys'!AY283</f>
        <v>0</v>
      </c>
      <c r="AO355" s="15">
        <f>'[1]Prv-järjestys'!AZ283</f>
        <v>1371.2</v>
      </c>
      <c r="AP355" s="15">
        <f>'[1]Prv-järjestys'!BA283</f>
        <v>16679.28</v>
      </c>
      <c r="AQ355" s="15">
        <f>'[1]Prv-järjestys'!BB283</f>
        <v>1459.7</v>
      </c>
      <c r="AR355" s="15">
        <f>'[1]Prv-järjestys'!BC283</f>
        <v>941</v>
      </c>
      <c r="AS355" s="15">
        <f>'[1]Prv-järjestys'!BD283</f>
        <v>10513.272521325071</v>
      </c>
      <c r="AT355" s="19">
        <f>'[1]Prv-järjestys'!BE283</f>
        <v>48798.18252132507</v>
      </c>
      <c r="AU355" s="22">
        <f>'[1]Prv-järjestys'!BF283</f>
        <v>38.575638356778711</v>
      </c>
      <c r="AV355" s="55">
        <f>'[1]Prv-järjestys'!BG283</f>
        <v>1265</v>
      </c>
      <c r="AW355" s="48" t="str">
        <f>'[1]Prv-järjestys'!A283</f>
        <v>000470</v>
      </c>
      <c r="AX355" s="49"/>
      <c r="AY355" s="47"/>
      <c r="AZ355" s="50" t="s">
        <v>182</v>
      </c>
      <c r="BA355" s="47" t="s">
        <v>183</v>
      </c>
      <c r="BB355" s="50" t="s">
        <v>190</v>
      </c>
      <c r="BC355" s="50" t="s">
        <v>191</v>
      </c>
      <c r="BD355" s="47">
        <v>2</v>
      </c>
      <c r="BE355" s="47">
        <v>1</v>
      </c>
    </row>
    <row r="356" spans="1:57" x14ac:dyDescent="0.25">
      <c r="A356" s="47" t="str">
        <f>'[1]Prv-järjestys'!B7</f>
        <v>Tikkurila</v>
      </c>
      <c r="B356" s="16">
        <f>'[1]Prv-järjestys'!K7</f>
        <v>11034.039999999999</v>
      </c>
      <c r="C356" s="17">
        <f>'[1]Prv-järjestys'!L7</f>
        <v>661.84</v>
      </c>
      <c r="D356" s="16">
        <f>'[1]Prv-järjestys'!M7</f>
        <v>0</v>
      </c>
      <c r="E356" s="16">
        <f>'[1]Prv-järjestys'!N7</f>
        <v>618</v>
      </c>
      <c r="F356" s="15">
        <f>'[1]Prv-järjestys'!O7</f>
        <v>41613.81</v>
      </c>
      <c r="G356" s="18">
        <f>'[1]Prv-järjestys'!P7</f>
        <v>37342.839999999997</v>
      </c>
      <c r="H356" s="16">
        <f>'[1]Prv-järjestys'!Q7</f>
        <v>13417</v>
      </c>
      <c r="I356" s="15">
        <f>'[1]Prv-järjestys'!R7</f>
        <v>71520.040000000008</v>
      </c>
      <c r="J356" s="19">
        <f>'[1]Prv-järjestys'!S7</f>
        <v>176207.57</v>
      </c>
      <c r="K356" s="16">
        <f>'[1]Prv-järjestys'!T7</f>
        <v>14066.890000000001</v>
      </c>
      <c r="L356" s="17">
        <f>'[1]Prv-järjestys'!U7</f>
        <v>270.86</v>
      </c>
      <c r="M356" s="16">
        <f>'[1]Prv-järjestys'!V7</f>
        <v>0</v>
      </c>
      <c r="N356" s="17">
        <f>'[1]Prv-järjestys'!W7</f>
        <v>5369.01</v>
      </c>
      <c r="O356" s="15">
        <f>'[1]Prv-järjestys'!X7</f>
        <v>2282.9899999999998</v>
      </c>
      <c r="P356" s="20">
        <f>'[1]Prv-järjestys'!Y7</f>
        <v>2333.0500000000002</v>
      </c>
      <c r="Q356" s="16">
        <f>'[1]Prv-järjestys'!Z7</f>
        <v>3694.13</v>
      </c>
      <c r="R356" s="15">
        <f>'[1]Prv-järjestys'!AA7</f>
        <v>19528.371492832703</v>
      </c>
      <c r="S356" s="19">
        <f>'[1]Prv-järjestys'!AB7</f>
        <v>47545.301492832703</v>
      </c>
      <c r="T356" s="16">
        <f>'[1]Prv-järjestys'!AE7</f>
        <v>55228.130000000005</v>
      </c>
      <c r="U356" s="17">
        <f>'[1]Prv-järjestys'!AF7</f>
        <v>4890.45</v>
      </c>
      <c r="V356" s="16">
        <f>'[1]Prv-järjestys'!AG7</f>
        <v>0</v>
      </c>
      <c r="W356" s="17">
        <f>'[1]Prv-järjestys'!AH7</f>
        <v>5922.71</v>
      </c>
      <c r="X356" s="15">
        <f>'[1]Prv-järjestys'!AI7</f>
        <v>36214.798067835771</v>
      </c>
      <c r="Y356" s="21">
        <f>'[1]Prv-järjestys'!AJ7</f>
        <v>32020</v>
      </c>
      <c r="Z356" s="16">
        <f>'[1]Prv-järjestys'!AK7</f>
        <v>24479.34</v>
      </c>
      <c r="AA356" s="15">
        <f>'[1]Prv-järjestys'!AL7</f>
        <v>17685.060000000001</v>
      </c>
      <c r="AB356" s="19">
        <f>'[1]Prv-järjestys'!AM7</f>
        <v>176440.48806783577</v>
      </c>
      <c r="AC356" s="16">
        <f>'[1]Prv-järjestys'!AN7</f>
        <v>0</v>
      </c>
      <c r="AD356" s="16">
        <f>'[1]Prv-järjestys'!AO7</f>
        <v>0</v>
      </c>
      <c r="AE356" s="16">
        <f>'[1]Prv-järjestys'!AP7</f>
        <v>0</v>
      </c>
      <c r="AF356" s="17">
        <f>'[1]Prv-järjestys'!AQ7</f>
        <v>0</v>
      </c>
      <c r="AG356" s="15">
        <f>'[1]Prv-järjestys'!AR7</f>
        <v>0</v>
      </c>
      <c r="AH356" s="46">
        <f>'[1]Prv-järjestys'!AS7</f>
        <v>18725.41</v>
      </c>
      <c r="AI356" s="16">
        <f>'[1]Prv-järjestys'!AT7</f>
        <v>0</v>
      </c>
      <c r="AJ356" s="15">
        <f>'[1]Prv-järjestys'!AU7</f>
        <v>0</v>
      </c>
      <c r="AK356" s="19">
        <f>'[1]Prv-järjestys'!AV7</f>
        <v>18725.41</v>
      </c>
      <c r="AL356" s="15">
        <f>'[1]Prv-järjestys'!AW7</f>
        <v>80329.06</v>
      </c>
      <c r="AM356" s="15">
        <f>'[1]Prv-järjestys'!AX7</f>
        <v>5823.15</v>
      </c>
      <c r="AN356" s="15">
        <f>'[1]Prv-järjestys'!AY7</f>
        <v>0</v>
      </c>
      <c r="AO356" s="15">
        <f>'[1]Prv-järjestys'!AZ7</f>
        <v>11909.720000000001</v>
      </c>
      <c r="AP356" s="15">
        <f>'[1]Prv-järjestys'!BA7</f>
        <v>80111.598067835759</v>
      </c>
      <c r="AQ356" s="15">
        <f>'[1]Prv-järjestys'!BB7</f>
        <v>90421.3</v>
      </c>
      <c r="AR356" s="15">
        <f>'[1]Prv-järjestys'!BC7</f>
        <v>41590.47</v>
      </c>
      <c r="AS356" s="15">
        <f>'[1]Prv-järjestys'!BD7</f>
        <v>108733.4714928327</v>
      </c>
      <c r="AT356" s="19">
        <f>'[1]Prv-järjestys'!BE7</f>
        <v>418918.76956066844</v>
      </c>
      <c r="AU356" s="22">
        <f>'[1]Prv-järjestys'!BF7</f>
        <v>91.948808068627841</v>
      </c>
      <c r="AV356" s="55">
        <f>'[1]Prv-järjestys'!BG7</f>
        <v>4556</v>
      </c>
      <c r="AW356" s="48" t="str">
        <f>'[1]Prv-järjestys'!A7</f>
        <v>000008</v>
      </c>
      <c r="AX356" s="49" t="s">
        <v>69</v>
      </c>
      <c r="AY356" s="47" t="s">
        <v>259</v>
      </c>
      <c r="AZ356" s="50" t="s">
        <v>55</v>
      </c>
      <c r="BA356" s="47" t="s">
        <v>56</v>
      </c>
      <c r="BB356" s="50" t="s">
        <v>70</v>
      </c>
      <c r="BC356" s="50" t="s">
        <v>71</v>
      </c>
      <c r="BD356" s="47">
        <v>1</v>
      </c>
      <c r="BE356" s="47">
        <v>2</v>
      </c>
    </row>
    <row r="357" spans="1:57" x14ac:dyDescent="0.25">
      <c r="A357" s="47" t="str">
        <f>'[1]Prv-järjestys'!B203</f>
        <v>Tohmajärvi</v>
      </c>
      <c r="B357" s="16">
        <f>'[1]Prv-järjestys'!K203</f>
        <v>2541.9900000000007</v>
      </c>
      <c r="C357" s="17">
        <f>'[1]Prv-järjestys'!L203</f>
        <v>720</v>
      </c>
      <c r="D357" s="16">
        <f>'[1]Prv-järjestys'!M203</f>
        <v>0</v>
      </c>
      <c r="E357" s="16">
        <f>'[1]Prv-järjestys'!N203</f>
        <v>180.76</v>
      </c>
      <c r="F357" s="15">
        <f>'[1]Prv-järjestys'!O203</f>
        <v>3013</v>
      </c>
      <c r="G357" s="18">
        <f>'[1]Prv-järjestys'!P203</f>
        <v>0</v>
      </c>
      <c r="H357" s="16">
        <f>'[1]Prv-järjestys'!Q203</f>
        <v>950</v>
      </c>
      <c r="I357" s="15">
        <f>'[1]Prv-järjestys'!R203</f>
        <v>4664</v>
      </c>
      <c r="J357" s="19">
        <f>'[1]Prv-järjestys'!S203</f>
        <v>12069.75</v>
      </c>
      <c r="K357" s="16">
        <f>'[1]Prv-järjestys'!T203</f>
        <v>8709.7699999999986</v>
      </c>
      <c r="L357" s="17">
        <f>'[1]Prv-järjestys'!U203</f>
        <v>129.9</v>
      </c>
      <c r="M357" s="16">
        <f>'[1]Prv-järjestys'!V203</f>
        <v>0</v>
      </c>
      <c r="N357" s="17">
        <f>'[1]Prv-järjestys'!W203</f>
        <v>275.14999999999998</v>
      </c>
      <c r="O357" s="15">
        <f>'[1]Prv-järjestys'!X203</f>
        <v>13561.98</v>
      </c>
      <c r="P357" s="20">
        <f>'[1]Prv-järjestys'!Y203</f>
        <v>40.35</v>
      </c>
      <c r="Q357" s="16">
        <f>'[1]Prv-järjestys'!Z203</f>
        <v>2382.6999999999998</v>
      </c>
      <c r="R357" s="15">
        <f>'[1]Prv-järjestys'!AA203</f>
        <v>6042.8944984349664</v>
      </c>
      <c r="S357" s="19">
        <f>'[1]Prv-järjestys'!AB203</f>
        <v>31142.74449843496</v>
      </c>
      <c r="T357" s="16">
        <f>'[1]Prv-järjestys'!AE203</f>
        <v>4750</v>
      </c>
      <c r="U357" s="17">
        <f>'[1]Prv-järjestys'!AF203</f>
        <v>0</v>
      </c>
      <c r="V357" s="16">
        <f>'[1]Prv-järjestys'!AG203</f>
        <v>0</v>
      </c>
      <c r="W357" s="17">
        <f>'[1]Prv-järjestys'!AH203</f>
        <v>1050</v>
      </c>
      <c r="X357" s="15">
        <f>'[1]Prv-järjestys'!AI203</f>
        <v>2850</v>
      </c>
      <c r="Y357" s="21">
        <f>'[1]Prv-järjestys'!AJ203</f>
        <v>0</v>
      </c>
      <c r="Z357" s="16">
        <f>'[1]Prv-järjestys'!AK203</f>
        <v>1050</v>
      </c>
      <c r="AA357" s="15">
        <f>'[1]Prv-järjestys'!AL203</f>
        <v>850</v>
      </c>
      <c r="AB357" s="19">
        <f>'[1]Prv-järjestys'!AM203</f>
        <v>10550</v>
      </c>
      <c r="AC357" s="16">
        <f>'[1]Prv-järjestys'!AN203</f>
        <v>24898.19</v>
      </c>
      <c r="AD357" s="16">
        <f>'[1]Prv-järjestys'!AO203</f>
        <v>0</v>
      </c>
      <c r="AE357" s="16">
        <f>'[1]Prv-järjestys'!AP203</f>
        <v>0</v>
      </c>
      <c r="AF357" s="17">
        <f>'[1]Prv-järjestys'!AQ203</f>
        <v>0</v>
      </c>
      <c r="AG357" s="15">
        <f>'[1]Prv-järjestys'!AR203</f>
        <v>0</v>
      </c>
      <c r="AH357" s="16">
        <f>'[1]Prv-järjestys'!AS203</f>
        <v>0</v>
      </c>
      <c r="AI357" s="16">
        <f>'[1]Prv-järjestys'!AT203</f>
        <v>0</v>
      </c>
      <c r="AJ357" s="15">
        <f>'[1]Prv-järjestys'!AU203</f>
        <v>0</v>
      </c>
      <c r="AK357" s="19">
        <f>'[1]Prv-järjestys'!AV203</f>
        <v>24898.19</v>
      </c>
      <c r="AL357" s="15">
        <f>'[1]Prv-järjestys'!AW203</f>
        <v>40899.949999999997</v>
      </c>
      <c r="AM357" s="15">
        <f>'[1]Prv-järjestys'!AX203</f>
        <v>849.9</v>
      </c>
      <c r="AN357" s="15">
        <f>'[1]Prv-järjestys'!AY203</f>
        <v>0</v>
      </c>
      <c r="AO357" s="15">
        <f>'[1]Prv-järjestys'!AZ203</f>
        <v>1505.9099999999999</v>
      </c>
      <c r="AP357" s="15">
        <f>'[1]Prv-järjestys'!BA203</f>
        <v>19424.98</v>
      </c>
      <c r="AQ357" s="15">
        <f>'[1]Prv-järjestys'!BB203</f>
        <v>40.35</v>
      </c>
      <c r="AR357" s="15">
        <f>'[1]Prv-järjestys'!BC203</f>
        <v>4382.7</v>
      </c>
      <c r="AS357" s="15">
        <f>'[1]Prv-järjestys'!BD203</f>
        <v>11556.894498434965</v>
      </c>
      <c r="AT357" s="19">
        <f>'[1]Prv-järjestys'!BE203</f>
        <v>78660.684498434959</v>
      </c>
      <c r="AU357" s="22">
        <f>'[1]Prv-järjestys'!BF203</f>
        <v>1.9045248292681942</v>
      </c>
      <c r="AV357" s="55">
        <f>'[1]Prv-järjestys'!BG203</f>
        <v>41302</v>
      </c>
      <c r="AW357" s="48" t="str">
        <f>'[1]Prv-järjestys'!A203</f>
        <v>000343</v>
      </c>
      <c r="AX357" s="49"/>
      <c r="AY357" s="47"/>
      <c r="AZ357" s="50" t="s">
        <v>142</v>
      </c>
      <c r="BA357" s="47" t="s">
        <v>143</v>
      </c>
      <c r="BB357" s="50" t="s">
        <v>158</v>
      </c>
      <c r="BC357" s="50" t="s">
        <v>159</v>
      </c>
      <c r="BD357" s="47">
        <v>2</v>
      </c>
      <c r="BE357" s="47">
        <v>1</v>
      </c>
    </row>
    <row r="358" spans="1:57" x14ac:dyDescent="0.25">
      <c r="A358" s="47" t="str">
        <f>'[1]Prv-järjestys'!B162</f>
        <v>Toholampi</v>
      </c>
      <c r="B358" s="16">
        <f>'[1]Prv-järjestys'!K162</f>
        <v>3572.92</v>
      </c>
      <c r="C358" s="17">
        <f>'[1]Prv-järjestys'!L162</f>
        <v>1553.14</v>
      </c>
      <c r="D358" s="16">
        <f>'[1]Prv-järjestys'!M162</f>
        <v>0</v>
      </c>
      <c r="E358" s="16">
        <f>'[1]Prv-järjestys'!N162</f>
        <v>1476</v>
      </c>
      <c r="F358" s="15">
        <f>'[1]Prv-järjestys'!O162</f>
        <v>470</v>
      </c>
      <c r="G358" s="18">
        <f>'[1]Prv-järjestys'!P162</f>
        <v>1465</v>
      </c>
      <c r="H358" s="16">
        <f>'[1]Prv-järjestys'!Q162</f>
        <v>2218.86</v>
      </c>
      <c r="I358" s="15">
        <f>'[1]Prv-järjestys'!R162</f>
        <v>5543</v>
      </c>
      <c r="J358" s="19">
        <f>'[1]Prv-järjestys'!S162</f>
        <v>16298.920000000002</v>
      </c>
      <c r="K358" s="16">
        <f>'[1]Prv-järjestys'!T162</f>
        <v>2178.8200000000002</v>
      </c>
      <c r="L358" s="17">
        <f>'[1]Prv-järjestys'!U162</f>
        <v>3271.12</v>
      </c>
      <c r="M358" s="16">
        <f>'[1]Prv-järjestys'!V162</f>
        <v>0</v>
      </c>
      <c r="N358" s="17">
        <f>'[1]Prv-järjestys'!W162</f>
        <v>2548.6999999999998</v>
      </c>
      <c r="O358" s="15">
        <f>'[1]Prv-järjestys'!X162</f>
        <v>229.3</v>
      </c>
      <c r="P358" s="20">
        <f>'[1]Prv-järjestys'!Y162</f>
        <v>2265.23</v>
      </c>
      <c r="Q358" s="16">
        <f>'[1]Prv-järjestys'!Z162</f>
        <v>2110.4699999999998</v>
      </c>
      <c r="R358" s="15">
        <f>'[1]Prv-järjestys'!AA162</f>
        <v>5421.9660092108288</v>
      </c>
      <c r="S358" s="19">
        <f>'[1]Prv-järjestys'!AB162</f>
        <v>18025.606009210827</v>
      </c>
      <c r="T358" s="16">
        <f>'[1]Prv-järjestys'!AE162</f>
        <v>2000</v>
      </c>
      <c r="U358" s="17">
        <f>'[1]Prv-järjestys'!AF162</f>
        <v>13300</v>
      </c>
      <c r="V358" s="16">
        <f>'[1]Prv-järjestys'!AG162</f>
        <v>0</v>
      </c>
      <c r="W358" s="17">
        <f>'[1]Prv-järjestys'!AH162</f>
        <v>2800</v>
      </c>
      <c r="X358" s="15">
        <f>'[1]Prv-järjestys'!AI162</f>
        <v>2000</v>
      </c>
      <c r="Y358" s="21">
        <f>'[1]Prv-järjestys'!AJ162</f>
        <v>11400</v>
      </c>
      <c r="Z358" s="16">
        <f>'[1]Prv-järjestys'!AK162</f>
        <v>7000</v>
      </c>
      <c r="AA358" s="15">
        <f>'[1]Prv-järjestys'!AL162</f>
        <v>1500</v>
      </c>
      <c r="AB358" s="19">
        <f>'[1]Prv-järjestys'!AM162</f>
        <v>40000</v>
      </c>
      <c r="AC358" s="16">
        <f>'[1]Prv-järjestys'!AN162</f>
        <v>0</v>
      </c>
      <c r="AD358" s="16">
        <f>'[1]Prv-järjestys'!AO162</f>
        <v>0</v>
      </c>
      <c r="AE358" s="16">
        <f>'[1]Prv-järjestys'!AP162</f>
        <v>0</v>
      </c>
      <c r="AF358" s="17">
        <f>'[1]Prv-järjestys'!AQ162</f>
        <v>0</v>
      </c>
      <c r="AG358" s="15">
        <f>'[1]Prv-järjestys'!AR162</f>
        <v>0</v>
      </c>
      <c r="AH358" s="16">
        <f>'[1]Prv-järjestys'!AS162</f>
        <v>0</v>
      </c>
      <c r="AI358" s="16">
        <f>'[1]Prv-järjestys'!AT162</f>
        <v>0</v>
      </c>
      <c r="AJ358" s="15">
        <f>'[1]Prv-järjestys'!AU162</f>
        <v>0</v>
      </c>
      <c r="AK358" s="19">
        <f>'[1]Prv-järjestys'!AV162</f>
        <v>0</v>
      </c>
      <c r="AL358" s="15">
        <f>'[1]Prv-järjestys'!AW162</f>
        <v>7751.74</v>
      </c>
      <c r="AM358" s="15">
        <f>'[1]Prv-järjestys'!AX162</f>
        <v>18124.260000000002</v>
      </c>
      <c r="AN358" s="15">
        <f>'[1]Prv-järjestys'!AY162</f>
        <v>0</v>
      </c>
      <c r="AO358" s="15">
        <f>'[1]Prv-järjestys'!AZ162</f>
        <v>6824.7</v>
      </c>
      <c r="AP358" s="15">
        <f>'[1]Prv-järjestys'!BA162</f>
        <v>2699.3</v>
      </c>
      <c r="AQ358" s="15">
        <f>'[1]Prv-järjestys'!BB162</f>
        <v>15130.23</v>
      </c>
      <c r="AR358" s="15">
        <f>'[1]Prv-järjestys'!BC162</f>
        <v>11329.33</v>
      </c>
      <c r="AS358" s="15">
        <f>'[1]Prv-järjestys'!BD162</f>
        <v>12464.966009210828</v>
      </c>
      <c r="AT358" s="19">
        <f>'[1]Prv-järjestys'!BE162</f>
        <v>74324.526009210822</v>
      </c>
      <c r="AU358" s="22">
        <f>'[1]Prv-järjestys'!BF162</f>
        <v>5.4291107384376058</v>
      </c>
      <c r="AV358" s="55">
        <f>'[1]Prv-järjestys'!BG162</f>
        <v>13690</v>
      </c>
      <c r="AW358" s="48" t="str">
        <f>'[1]Prv-järjestys'!A162</f>
        <v>000269</v>
      </c>
      <c r="AX358" s="49"/>
      <c r="AY358" s="47"/>
      <c r="AZ358" s="50" t="s">
        <v>121</v>
      </c>
      <c r="BA358" s="47" t="s">
        <v>122</v>
      </c>
      <c r="BB358" s="50" t="s">
        <v>129</v>
      </c>
      <c r="BC358" s="50" t="s">
        <v>130</v>
      </c>
      <c r="BD358" s="47">
        <v>2</v>
      </c>
      <c r="BE358" s="47">
        <v>1</v>
      </c>
    </row>
    <row r="359" spans="1:57" x14ac:dyDescent="0.25">
      <c r="A359" s="47" t="str">
        <f>'[1]Prv-järjestys'!B284</f>
        <v>Toivakka</v>
      </c>
      <c r="B359" s="16">
        <f>'[1]Prv-järjestys'!K284</f>
        <v>1153.3799999999999</v>
      </c>
      <c r="C359" s="17">
        <f>'[1]Prv-järjestys'!L284</f>
        <v>0</v>
      </c>
      <c r="D359" s="16">
        <f>'[1]Prv-järjestys'!M284</f>
        <v>0</v>
      </c>
      <c r="E359" s="16">
        <f>'[1]Prv-järjestys'!N284</f>
        <v>10</v>
      </c>
      <c r="F359" s="15">
        <f>'[1]Prv-järjestys'!O284</f>
        <v>75</v>
      </c>
      <c r="G359" s="18">
        <f>'[1]Prv-järjestys'!P284</f>
        <v>600</v>
      </c>
      <c r="H359" s="16">
        <f>'[1]Prv-järjestys'!Q284</f>
        <v>100</v>
      </c>
      <c r="I359" s="15">
        <f>'[1]Prv-järjestys'!R284</f>
        <v>3142</v>
      </c>
      <c r="J359" s="19">
        <f>'[1]Prv-järjestys'!S284</f>
        <v>5080.38</v>
      </c>
      <c r="K359" s="16">
        <f>'[1]Prv-järjestys'!T284</f>
        <v>2079.7999999999997</v>
      </c>
      <c r="L359" s="17">
        <f>'[1]Prv-järjestys'!U284</f>
        <v>184.55</v>
      </c>
      <c r="M359" s="16">
        <f>'[1]Prv-järjestys'!V284</f>
        <v>0</v>
      </c>
      <c r="N359" s="17">
        <f>'[1]Prv-järjestys'!W284</f>
        <v>-152.69999999999999</v>
      </c>
      <c r="O359" s="15">
        <f>'[1]Prv-järjestys'!X284</f>
        <v>62.45</v>
      </c>
      <c r="P359" s="20">
        <f>'[1]Prv-järjestys'!Y284</f>
        <v>3446.92</v>
      </c>
      <c r="Q359" s="16">
        <f>'[1]Prv-järjestys'!Z284</f>
        <v>3203.12</v>
      </c>
      <c r="R359" s="15">
        <f>'[1]Prv-järjestys'!AA284</f>
        <v>3486.4734616470359</v>
      </c>
      <c r="S359" s="19">
        <f>'[1]Prv-järjestys'!AB284</f>
        <v>12310.613461647035</v>
      </c>
      <c r="T359" s="16">
        <f>'[1]Prv-järjestys'!AE284</f>
        <v>2700</v>
      </c>
      <c r="U359" s="17">
        <f>'[1]Prv-järjestys'!AF284</f>
        <v>0</v>
      </c>
      <c r="V359" s="16">
        <f>'[1]Prv-järjestys'!AG284</f>
        <v>0</v>
      </c>
      <c r="W359" s="17">
        <f>'[1]Prv-järjestys'!AH284</f>
        <v>300</v>
      </c>
      <c r="X359" s="15">
        <f>'[1]Prv-järjestys'!AI284</f>
        <v>0</v>
      </c>
      <c r="Y359" s="21">
        <f>'[1]Prv-järjestys'!AJ284</f>
        <v>0</v>
      </c>
      <c r="Z359" s="16">
        <f>'[1]Prv-järjestys'!AK284</f>
        <v>1500</v>
      </c>
      <c r="AA359" s="15">
        <f>'[1]Prv-järjestys'!AL284</f>
        <v>300</v>
      </c>
      <c r="AB359" s="19">
        <f>'[1]Prv-järjestys'!AM284</f>
        <v>4800</v>
      </c>
      <c r="AC359" s="16">
        <f>'[1]Prv-järjestys'!AN284</f>
        <v>0</v>
      </c>
      <c r="AD359" s="16">
        <f>'[1]Prv-järjestys'!AO284</f>
        <v>0</v>
      </c>
      <c r="AE359" s="16">
        <f>'[1]Prv-järjestys'!AP284</f>
        <v>0</v>
      </c>
      <c r="AF359" s="17">
        <f>'[1]Prv-järjestys'!AQ284</f>
        <v>0</v>
      </c>
      <c r="AG359" s="15">
        <f>'[1]Prv-järjestys'!AR284</f>
        <v>0</v>
      </c>
      <c r="AH359" s="16">
        <f>'[1]Prv-järjestys'!AS284</f>
        <v>0</v>
      </c>
      <c r="AI359" s="16">
        <f>'[1]Prv-järjestys'!AT284</f>
        <v>0</v>
      </c>
      <c r="AJ359" s="15">
        <f>'[1]Prv-järjestys'!AU284</f>
        <v>0</v>
      </c>
      <c r="AK359" s="19">
        <f>'[1]Prv-järjestys'!AV284</f>
        <v>0</v>
      </c>
      <c r="AL359" s="15">
        <f>'[1]Prv-järjestys'!AW284</f>
        <v>5933.1799999999994</v>
      </c>
      <c r="AM359" s="15">
        <f>'[1]Prv-järjestys'!AX284</f>
        <v>184.55</v>
      </c>
      <c r="AN359" s="15">
        <f>'[1]Prv-järjestys'!AY284</f>
        <v>0</v>
      </c>
      <c r="AO359" s="15">
        <f>'[1]Prv-järjestys'!AZ284</f>
        <v>157.30000000000001</v>
      </c>
      <c r="AP359" s="15">
        <f>'[1]Prv-järjestys'!BA284</f>
        <v>137.44999999999999</v>
      </c>
      <c r="AQ359" s="15">
        <f>'[1]Prv-järjestys'!BB284</f>
        <v>4046.92</v>
      </c>
      <c r="AR359" s="15">
        <f>'[1]Prv-järjestys'!BC284</f>
        <v>4803.12</v>
      </c>
      <c r="AS359" s="15">
        <f>'[1]Prv-järjestys'!BD284</f>
        <v>6928.4734616470359</v>
      </c>
      <c r="AT359" s="19">
        <f>'[1]Prv-järjestys'!BE284</f>
        <v>22190.993461647035</v>
      </c>
      <c r="AU359" s="22">
        <f>'[1]Prv-järjestys'!BF284</f>
        <v>8.0606587219931107</v>
      </c>
      <c r="AV359" s="55">
        <f>'[1]Prv-järjestys'!BG284</f>
        <v>2753</v>
      </c>
      <c r="AW359" s="48" t="str">
        <f>'[1]Prv-järjestys'!A284</f>
        <v>000471</v>
      </c>
      <c r="AX359" s="49"/>
      <c r="AY359" s="47"/>
      <c r="AZ359" s="50" t="s">
        <v>182</v>
      </c>
      <c r="BA359" s="47" t="s">
        <v>183</v>
      </c>
      <c r="BB359" s="50" t="s">
        <v>196</v>
      </c>
      <c r="BC359" s="50" t="s">
        <v>197</v>
      </c>
      <c r="BD359" s="47">
        <v>2</v>
      </c>
      <c r="BE359" s="47">
        <v>1</v>
      </c>
    </row>
    <row r="360" spans="1:57" x14ac:dyDescent="0.25">
      <c r="A360" s="47" t="str">
        <f>'[1]Prv-järjestys'!B163</f>
        <v>Tornio</v>
      </c>
      <c r="B360" s="16">
        <f>'[1]Prv-järjestys'!K163</f>
        <v>5388.6699999999992</v>
      </c>
      <c r="C360" s="17">
        <f>'[1]Prv-järjestys'!L163</f>
        <v>2860</v>
      </c>
      <c r="D360" s="16">
        <f>'[1]Prv-järjestys'!M163</f>
        <v>0</v>
      </c>
      <c r="E360" s="16">
        <f>'[1]Prv-järjestys'!N163</f>
        <v>714</v>
      </c>
      <c r="F360" s="15">
        <f>'[1]Prv-järjestys'!O163</f>
        <v>450</v>
      </c>
      <c r="G360" s="18">
        <f>'[1]Prv-järjestys'!P163</f>
        <v>100</v>
      </c>
      <c r="H360" s="16">
        <f>'[1]Prv-järjestys'!Q163</f>
        <v>212.71</v>
      </c>
      <c r="I360" s="15">
        <f>'[1]Prv-järjestys'!R163</f>
        <v>17463.349999999999</v>
      </c>
      <c r="J360" s="19">
        <f>'[1]Prv-järjestys'!S163</f>
        <v>27188.729999999996</v>
      </c>
      <c r="K360" s="16">
        <f>'[1]Prv-järjestys'!T163</f>
        <v>8681.4699999999993</v>
      </c>
      <c r="L360" s="17">
        <f>'[1]Prv-järjestys'!U163</f>
        <v>2386.8000000000002</v>
      </c>
      <c r="M360" s="16">
        <f>'[1]Prv-järjestys'!V163</f>
        <v>0</v>
      </c>
      <c r="N360" s="17">
        <f>'[1]Prv-järjestys'!W163</f>
        <v>1870.74</v>
      </c>
      <c r="O360" s="15">
        <f>'[1]Prv-järjestys'!X163</f>
        <v>3081.51</v>
      </c>
      <c r="P360" s="20">
        <f>'[1]Prv-järjestys'!Y163</f>
        <v>3848.82</v>
      </c>
      <c r="Q360" s="16">
        <f>'[1]Prv-järjestys'!Z163</f>
        <v>590.52</v>
      </c>
      <c r="R360" s="15">
        <f>'[1]Prv-järjestys'!AA163</f>
        <v>5725.7876737347442</v>
      </c>
      <c r="S360" s="19">
        <f>'[1]Prv-järjestys'!AB163</f>
        <v>26185.647673734744</v>
      </c>
      <c r="T360" s="16">
        <f>'[1]Prv-järjestys'!AE163</f>
        <v>9000</v>
      </c>
      <c r="U360" s="17">
        <f>'[1]Prv-järjestys'!AF163</f>
        <v>2200</v>
      </c>
      <c r="V360" s="16">
        <f>'[1]Prv-järjestys'!AG163</f>
        <v>0</v>
      </c>
      <c r="W360" s="17">
        <f>'[1]Prv-järjestys'!AH163</f>
        <v>2000</v>
      </c>
      <c r="X360" s="15">
        <f>'[1]Prv-järjestys'!AI163</f>
        <v>18800</v>
      </c>
      <c r="Y360" s="21">
        <f>'[1]Prv-järjestys'!AJ163</f>
        <v>6000</v>
      </c>
      <c r="Z360" s="16">
        <f>'[1]Prv-järjestys'!AK163</f>
        <v>5200</v>
      </c>
      <c r="AA360" s="15">
        <f>'[1]Prv-järjestys'!AL163</f>
        <v>6000</v>
      </c>
      <c r="AB360" s="19">
        <f>'[1]Prv-järjestys'!AM163</f>
        <v>49200</v>
      </c>
      <c r="AC360" s="16">
        <f>'[1]Prv-järjestys'!AN163</f>
        <v>0</v>
      </c>
      <c r="AD360" s="16">
        <f>'[1]Prv-järjestys'!AO163</f>
        <v>0</v>
      </c>
      <c r="AE360" s="16">
        <f>'[1]Prv-järjestys'!AP163</f>
        <v>0</v>
      </c>
      <c r="AF360" s="17">
        <f>'[1]Prv-järjestys'!AQ163</f>
        <v>0</v>
      </c>
      <c r="AG360" s="15">
        <f>'[1]Prv-järjestys'!AR163</f>
        <v>0</v>
      </c>
      <c r="AH360" s="16">
        <f>'[1]Prv-järjestys'!AS163</f>
        <v>0</v>
      </c>
      <c r="AI360" s="16">
        <f>'[1]Prv-järjestys'!AT163</f>
        <v>0</v>
      </c>
      <c r="AJ360" s="15">
        <f>'[1]Prv-järjestys'!AU163</f>
        <v>0</v>
      </c>
      <c r="AK360" s="19">
        <f>'[1]Prv-järjestys'!AV163</f>
        <v>0</v>
      </c>
      <c r="AL360" s="15">
        <f>'[1]Prv-järjestys'!AW163</f>
        <v>23070.14</v>
      </c>
      <c r="AM360" s="15">
        <f>'[1]Prv-järjestys'!AX163</f>
        <v>7446.8</v>
      </c>
      <c r="AN360" s="15">
        <f>'[1]Prv-järjestys'!AY163</f>
        <v>0</v>
      </c>
      <c r="AO360" s="15">
        <f>'[1]Prv-järjestys'!AZ163</f>
        <v>4584.74</v>
      </c>
      <c r="AP360" s="15">
        <f>'[1]Prv-järjestys'!BA163</f>
        <v>22331.510000000002</v>
      </c>
      <c r="AQ360" s="15">
        <f>'[1]Prv-järjestys'!BB163</f>
        <v>9948.82</v>
      </c>
      <c r="AR360" s="15">
        <f>'[1]Prv-järjestys'!BC163</f>
        <v>6003.23</v>
      </c>
      <c r="AS360" s="15">
        <f>'[1]Prv-järjestys'!BD163</f>
        <v>29189.137673734742</v>
      </c>
      <c r="AT360" s="19">
        <f>'[1]Prv-järjestys'!BE163</f>
        <v>102574.37767373475</v>
      </c>
      <c r="AU360" s="22">
        <f>'[1]Prv-järjestys'!BF163</f>
        <v>16.55493506677449</v>
      </c>
      <c r="AV360" s="55">
        <f>'[1]Prv-järjestys'!BG163</f>
        <v>6196</v>
      </c>
      <c r="AW360" s="48" t="str">
        <f>'[1]Prv-järjestys'!A163</f>
        <v>000270</v>
      </c>
      <c r="AX360" s="49"/>
      <c r="AY360" s="47"/>
      <c r="AZ360" s="50" t="s">
        <v>121</v>
      </c>
      <c r="BA360" s="47" t="s">
        <v>122</v>
      </c>
      <c r="BB360" s="50" t="s">
        <v>134</v>
      </c>
      <c r="BC360" s="50" t="s">
        <v>135</v>
      </c>
      <c r="BD360" s="47">
        <v>1</v>
      </c>
      <c r="BE360" s="47">
        <v>1</v>
      </c>
    </row>
    <row r="361" spans="1:57" x14ac:dyDescent="0.25">
      <c r="A361" s="47" t="str">
        <f>'[1]Prv-järjestys'!B358</f>
        <v>Tuira</v>
      </c>
      <c r="B361" s="16">
        <f>'[1]Prv-järjestys'!K358</f>
        <v>21111.769999999997</v>
      </c>
      <c r="C361" s="17">
        <f>'[1]Prv-järjestys'!L358</f>
        <v>3061.92</v>
      </c>
      <c r="D361" s="16">
        <f>'[1]Prv-järjestys'!M358</f>
        <v>0</v>
      </c>
      <c r="E361" s="16">
        <f>'[1]Prv-järjestys'!N358</f>
        <v>840</v>
      </c>
      <c r="F361" s="15">
        <f>'[1]Prv-järjestys'!O358</f>
        <v>1631.35</v>
      </c>
      <c r="G361" s="18">
        <f>'[1]Prv-järjestys'!P358</f>
        <v>14993.35</v>
      </c>
      <c r="H361" s="16">
        <f>'[1]Prv-järjestys'!Q358</f>
        <v>7265.09</v>
      </c>
      <c r="I361" s="15">
        <f>'[1]Prv-järjestys'!R358</f>
        <v>63801.95</v>
      </c>
      <c r="J361" s="19">
        <f>'[1]Prv-järjestys'!S358</f>
        <v>112705.43</v>
      </c>
      <c r="K361" s="16">
        <f>'[1]Prv-järjestys'!T358</f>
        <v>15730.720000000003</v>
      </c>
      <c r="L361" s="17">
        <f>'[1]Prv-järjestys'!U358</f>
        <v>1985.03</v>
      </c>
      <c r="M361" s="16">
        <f>'[1]Prv-järjestys'!V358</f>
        <v>0</v>
      </c>
      <c r="N361" s="17">
        <f>'[1]Prv-järjestys'!W358</f>
        <v>731.52</v>
      </c>
      <c r="O361" s="15">
        <f>'[1]Prv-järjestys'!X358</f>
        <v>3994.41</v>
      </c>
      <c r="P361" s="20">
        <f>'[1]Prv-järjestys'!Y358</f>
        <v>2649.35</v>
      </c>
      <c r="Q361" s="16">
        <f>'[1]Prv-järjestys'!Z358</f>
        <v>1024.1300000000001</v>
      </c>
      <c r="R361" s="15">
        <f>'[1]Prv-järjestys'!AA358</f>
        <v>9668.6698799340429</v>
      </c>
      <c r="S361" s="19">
        <f>'[1]Prv-järjestys'!AB358</f>
        <v>35783.829879934048</v>
      </c>
      <c r="T361" s="16">
        <f>'[1]Prv-järjestys'!AE358</f>
        <v>54925.85</v>
      </c>
      <c r="U361" s="17">
        <f>'[1]Prv-järjestys'!AF358</f>
        <v>7089.94</v>
      </c>
      <c r="V361" s="16">
        <f>'[1]Prv-järjestys'!AG358</f>
        <v>0</v>
      </c>
      <c r="W361" s="17">
        <f>'[1]Prv-järjestys'!AH358</f>
        <v>3435.24</v>
      </c>
      <c r="X361" s="15">
        <f>'[1]Prv-järjestys'!AI358</f>
        <v>5728.2934593735117</v>
      </c>
      <c r="Y361" s="21">
        <f>'[1]Prv-järjestys'!AJ358</f>
        <v>5874</v>
      </c>
      <c r="Z361" s="16">
        <f>'[1]Prv-järjestys'!AK358</f>
        <v>8664.57</v>
      </c>
      <c r="AA361" s="15">
        <f>'[1]Prv-järjestys'!AL358</f>
        <v>54526.91</v>
      </c>
      <c r="AB361" s="19">
        <f>'[1]Prv-järjestys'!AM358</f>
        <v>140244.80345937351</v>
      </c>
      <c r="AC361" s="16">
        <f>'[1]Prv-järjestys'!AN358</f>
        <v>0</v>
      </c>
      <c r="AD361" s="16">
        <f>'[1]Prv-järjestys'!AO358</f>
        <v>0</v>
      </c>
      <c r="AE361" s="16">
        <f>'[1]Prv-järjestys'!AP358</f>
        <v>0</v>
      </c>
      <c r="AF361" s="17">
        <f>'[1]Prv-järjestys'!AQ358</f>
        <v>0</v>
      </c>
      <c r="AG361" s="15">
        <f>'[1]Prv-järjestys'!AR358</f>
        <v>0</v>
      </c>
      <c r="AH361" s="16">
        <f>'[1]Prv-järjestys'!AS358</f>
        <v>0</v>
      </c>
      <c r="AI361" s="16">
        <f>'[1]Prv-järjestys'!AT358</f>
        <v>0</v>
      </c>
      <c r="AJ361" s="15">
        <f>'[1]Prv-järjestys'!AU358</f>
        <v>0</v>
      </c>
      <c r="AK361" s="19">
        <f>'[1]Prv-järjestys'!AV358</f>
        <v>0</v>
      </c>
      <c r="AL361" s="15">
        <f>'[1]Prv-järjestys'!AW358</f>
        <v>91768.34</v>
      </c>
      <c r="AM361" s="15">
        <f>'[1]Prv-järjestys'!AX358</f>
        <v>12136.89</v>
      </c>
      <c r="AN361" s="15">
        <f>'[1]Prv-järjestys'!AY358</f>
        <v>0</v>
      </c>
      <c r="AO361" s="15">
        <f>'[1]Prv-järjestys'!AZ358</f>
        <v>5006.76</v>
      </c>
      <c r="AP361" s="15">
        <f>'[1]Prv-järjestys'!BA358</f>
        <v>11354.053459373512</v>
      </c>
      <c r="AQ361" s="15">
        <f>'[1]Prv-järjestys'!BB358</f>
        <v>23516.7</v>
      </c>
      <c r="AR361" s="15">
        <f>'[1]Prv-järjestys'!BC358</f>
        <v>16953.79</v>
      </c>
      <c r="AS361" s="15">
        <f>'[1]Prv-järjestys'!BD358</f>
        <v>127997.52987993404</v>
      </c>
      <c r="AT361" s="19">
        <f>'[1]Prv-järjestys'!BE358</f>
        <v>288734.06333930755</v>
      </c>
      <c r="AU361" s="22">
        <f>'[1]Prv-järjestys'!BF358</f>
        <v>20.461630170739674</v>
      </c>
      <c r="AV361" s="55">
        <f>'[1]Prv-järjestys'!BG358</f>
        <v>14111</v>
      </c>
      <c r="AW361" s="48" t="str">
        <f>'[1]Prv-järjestys'!A358</f>
        <v>000600</v>
      </c>
      <c r="AX361" s="49" t="s">
        <v>131</v>
      </c>
      <c r="AY361" s="47" t="s">
        <v>263</v>
      </c>
      <c r="AZ361" s="50" t="s">
        <v>121</v>
      </c>
      <c r="BA361" s="47" t="s">
        <v>122</v>
      </c>
      <c r="BB361" s="50" t="s">
        <v>132</v>
      </c>
      <c r="BC361" s="50" t="s">
        <v>133</v>
      </c>
      <c r="BD361" s="47">
        <v>1</v>
      </c>
      <c r="BE361" s="47">
        <v>2</v>
      </c>
    </row>
    <row r="362" spans="1:57" x14ac:dyDescent="0.25">
      <c r="A362" s="47" t="str">
        <f>'[1]Prv-järjestys'!B68</f>
        <v>Turun Henrikinseurakunta</v>
      </c>
      <c r="B362" s="16">
        <f>'[1]Prv-järjestys'!K68</f>
        <v>8213.2999999999993</v>
      </c>
      <c r="C362" s="17">
        <f>'[1]Prv-järjestys'!L68</f>
        <v>5327</v>
      </c>
      <c r="D362" s="16">
        <f>'[1]Prv-järjestys'!M68</f>
        <v>0</v>
      </c>
      <c r="E362" s="16">
        <f>'[1]Prv-järjestys'!N68</f>
        <v>3938.51</v>
      </c>
      <c r="F362" s="15">
        <f>'[1]Prv-järjestys'!O68</f>
        <v>13236.490000000002</v>
      </c>
      <c r="G362" s="18">
        <f>'[1]Prv-järjestys'!P68</f>
        <v>4065</v>
      </c>
      <c r="H362" s="16">
        <f>'[1]Prv-järjestys'!Q68</f>
        <v>2175</v>
      </c>
      <c r="I362" s="15">
        <f>'[1]Prv-järjestys'!R68</f>
        <v>27329</v>
      </c>
      <c r="J362" s="19">
        <f>'[1]Prv-järjestys'!S68</f>
        <v>64284.3</v>
      </c>
      <c r="K362" s="16">
        <f>'[1]Prv-järjestys'!T68</f>
        <v>11457.090000000002</v>
      </c>
      <c r="L362" s="17">
        <f>'[1]Prv-järjestys'!U68</f>
        <v>130.87</v>
      </c>
      <c r="M362" s="16">
        <f>'[1]Prv-järjestys'!V68</f>
        <v>0</v>
      </c>
      <c r="N362" s="17">
        <f>'[1]Prv-järjestys'!W68</f>
        <v>2214.1999999999998</v>
      </c>
      <c r="O362" s="15">
        <f>'[1]Prv-järjestys'!X68</f>
        <v>5709.4500000000007</v>
      </c>
      <c r="P362" s="20">
        <f>'[1]Prv-järjestys'!Y68</f>
        <v>1807</v>
      </c>
      <c r="Q362" s="16">
        <f>'[1]Prv-järjestys'!Z68</f>
        <v>436.31</v>
      </c>
      <c r="R362" s="15">
        <f>'[1]Prv-järjestys'!AA68</f>
        <v>9197.9288783364045</v>
      </c>
      <c r="S362" s="19">
        <f>'[1]Prv-järjestys'!AB68</f>
        <v>30952.848878336408</v>
      </c>
      <c r="T362" s="16">
        <f>'[1]Prv-järjestys'!AE68</f>
        <v>21153</v>
      </c>
      <c r="U362" s="17">
        <f>'[1]Prv-järjestys'!AF68</f>
        <v>0</v>
      </c>
      <c r="V362" s="16">
        <f>'[1]Prv-järjestys'!AG68</f>
        <v>0</v>
      </c>
      <c r="W362" s="17">
        <f>'[1]Prv-järjestys'!AH68</f>
        <v>1630</v>
      </c>
      <c r="X362" s="15">
        <f>'[1]Prv-järjestys'!AI68</f>
        <v>8384</v>
      </c>
      <c r="Y362" s="21">
        <f>'[1]Prv-järjestys'!AJ68</f>
        <v>2252</v>
      </c>
      <c r="Z362" s="16">
        <f>'[1]Prv-järjestys'!AK68</f>
        <v>5396</v>
      </c>
      <c r="AA362" s="15">
        <f>'[1]Prv-järjestys'!AL68</f>
        <v>16634</v>
      </c>
      <c r="AB362" s="19">
        <f>'[1]Prv-järjestys'!AM68</f>
        <v>55449</v>
      </c>
      <c r="AC362" s="16">
        <f>'[1]Prv-järjestys'!AN68</f>
        <v>0</v>
      </c>
      <c r="AD362" s="16">
        <f>'[1]Prv-järjestys'!AO68</f>
        <v>0</v>
      </c>
      <c r="AE362" s="16">
        <f>'[1]Prv-järjestys'!AP68</f>
        <v>0</v>
      </c>
      <c r="AF362" s="17">
        <f>'[1]Prv-järjestys'!AQ68</f>
        <v>0</v>
      </c>
      <c r="AG362" s="15">
        <f>'[1]Prv-järjestys'!AR68</f>
        <v>0</v>
      </c>
      <c r="AH362" s="16">
        <f>'[1]Prv-järjestys'!AS68</f>
        <v>0</v>
      </c>
      <c r="AI362" s="16">
        <f>'[1]Prv-järjestys'!AT68</f>
        <v>0</v>
      </c>
      <c r="AJ362" s="15">
        <f>'[1]Prv-järjestys'!AU68</f>
        <v>0</v>
      </c>
      <c r="AK362" s="19">
        <f>'[1]Prv-järjestys'!AV68</f>
        <v>0</v>
      </c>
      <c r="AL362" s="15">
        <f>'[1]Prv-järjestys'!AW68</f>
        <v>40823.39</v>
      </c>
      <c r="AM362" s="15">
        <f>'[1]Prv-järjestys'!AX68</f>
        <v>5457.87</v>
      </c>
      <c r="AN362" s="15">
        <f>'[1]Prv-järjestys'!AY68</f>
        <v>0</v>
      </c>
      <c r="AO362" s="15">
        <f>'[1]Prv-järjestys'!AZ68</f>
        <v>7782.71</v>
      </c>
      <c r="AP362" s="15">
        <f>'[1]Prv-järjestys'!BA68</f>
        <v>27329.940000000002</v>
      </c>
      <c r="AQ362" s="15">
        <f>'[1]Prv-järjestys'!BB68</f>
        <v>8124</v>
      </c>
      <c r="AR362" s="15">
        <f>'[1]Prv-järjestys'!BC68</f>
        <v>8007.3099999999995</v>
      </c>
      <c r="AS362" s="15">
        <f>'[1]Prv-järjestys'!BD68</f>
        <v>53160.928878336403</v>
      </c>
      <c r="AT362" s="19">
        <f>'[1]Prv-järjestys'!BE68</f>
        <v>150686.14887833642</v>
      </c>
      <c r="AU362" s="22">
        <f>'[1]Prv-järjestys'!BF68</f>
        <v>41.227400513908734</v>
      </c>
      <c r="AV362" s="55">
        <f>'[1]Prv-järjestys'!BG68</f>
        <v>3655</v>
      </c>
      <c r="AW362" s="48" t="str">
        <f>'[1]Prv-järjestys'!A68</f>
        <v>000119</v>
      </c>
      <c r="AX362" s="49" t="s">
        <v>101</v>
      </c>
      <c r="AY362" s="47" t="s">
        <v>266</v>
      </c>
      <c r="AZ362" s="50" t="s">
        <v>85</v>
      </c>
      <c r="BA362" s="47" t="s">
        <v>86</v>
      </c>
      <c r="BB362" s="50" t="s">
        <v>102</v>
      </c>
      <c r="BC362" s="50" t="s">
        <v>103</v>
      </c>
      <c r="BD362" s="47">
        <v>1</v>
      </c>
      <c r="BE362" s="47">
        <v>2</v>
      </c>
    </row>
    <row r="363" spans="1:57" x14ac:dyDescent="0.25">
      <c r="A363" s="47" t="str">
        <f>'[1]Prv-järjestys'!B69</f>
        <v>Turun Katariinanseurakunta</v>
      </c>
      <c r="B363" s="16">
        <f>'[1]Prv-järjestys'!K69</f>
        <v>4267.66</v>
      </c>
      <c r="C363" s="17">
        <f>'[1]Prv-järjestys'!L69</f>
        <v>2864.9</v>
      </c>
      <c r="D363" s="16">
        <f>'[1]Prv-järjestys'!M69</f>
        <v>0</v>
      </c>
      <c r="E363" s="16">
        <f>'[1]Prv-järjestys'!N69</f>
        <v>1095</v>
      </c>
      <c r="F363" s="15">
        <f>'[1]Prv-järjestys'!O69</f>
        <v>10955</v>
      </c>
      <c r="G363" s="18">
        <f>'[1]Prv-järjestys'!P69</f>
        <v>1358</v>
      </c>
      <c r="H363" s="16">
        <f>'[1]Prv-järjestys'!Q69</f>
        <v>5434</v>
      </c>
      <c r="I363" s="15">
        <f>'[1]Prv-järjestys'!R69</f>
        <v>34857</v>
      </c>
      <c r="J363" s="19">
        <f>'[1]Prv-järjestys'!S69</f>
        <v>60831.56</v>
      </c>
      <c r="K363" s="16">
        <f>'[1]Prv-järjestys'!T69</f>
        <v>4321.17</v>
      </c>
      <c r="L363" s="17">
        <f>'[1]Prv-järjestys'!U69</f>
        <v>992.1</v>
      </c>
      <c r="M363" s="16">
        <f>'[1]Prv-järjestys'!V69</f>
        <v>0</v>
      </c>
      <c r="N363" s="17">
        <f>'[1]Prv-järjestys'!W69</f>
        <v>482.52</v>
      </c>
      <c r="O363" s="15">
        <f>'[1]Prv-järjestys'!X69</f>
        <v>5102.4500000000007</v>
      </c>
      <c r="P363" s="20">
        <f>'[1]Prv-järjestys'!Y69</f>
        <v>444.24</v>
      </c>
      <c r="Q363" s="16">
        <f>'[1]Prv-järjestys'!Z69</f>
        <v>1082.79</v>
      </c>
      <c r="R363" s="15">
        <f>'[1]Prv-järjestys'!AA69</f>
        <v>10732.779337177366</v>
      </c>
      <c r="S363" s="19">
        <f>'[1]Prv-järjestys'!AB69</f>
        <v>23158.049337177366</v>
      </c>
      <c r="T363" s="16">
        <f>'[1]Prv-järjestys'!AE69</f>
        <v>21318.15</v>
      </c>
      <c r="U363" s="17">
        <f>'[1]Prv-järjestys'!AF69</f>
        <v>0</v>
      </c>
      <c r="V363" s="16">
        <f>'[1]Prv-järjestys'!AG69</f>
        <v>0</v>
      </c>
      <c r="W363" s="17">
        <f>'[1]Prv-järjestys'!AH69</f>
        <v>1630</v>
      </c>
      <c r="X363" s="15">
        <f>'[1]Prv-järjestys'!AI69</f>
        <v>8384</v>
      </c>
      <c r="Y363" s="21">
        <f>'[1]Prv-järjestys'!AJ69</f>
        <v>2252</v>
      </c>
      <c r="Z363" s="16">
        <f>'[1]Prv-järjestys'!AK69</f>
        <v>3198</v>
      </c>
      <c r="AA363" s="15">
        <f>'[1]Prv-järjestys'!AL69</f>
        <v>16634</v>
      </c>
      <c r="AB363" s="19">
        <f>'[1]Prv-järjestys'!AM69</f>
        <v>53416.15</v>
      </c>
      <c r="AC363" s="16">
        <f>'[1]Prv-järjestys'!AN69</f>
        <v>0</v>
      </c>
      <c r="AD363" s="16">
        <f>'[1]Prv-järjestys'!AO69</f>
        <v>0</v>
      </c>
      <c r="AE363" s="16">
        <f>'[1]Prv-järjestys'!AP69</f>
        <v>0</v>
      </c>
      <c r="AF363" s="17">
        <f>'[1]Prv-järjestys'!AQ69</f>
        <v>0</v>
      </c>
      <c r="AG363" s="15">
        <f>'[1]Prv-järjestys'!AR69</f>
        <v>0</v>
      </c>
      <c r="AH363" s="16">
        <f>'[1]Prv-järjestys'!AS69</f>
        <v>0</v>
      </c>
      <c r="AI363" s="16">
        <f>'[1]Prv-järjestys'!AT69</f>
        <v>0</v>
      </c>
      <c r="AJ363" s="15">
        <f>'[1]Prv-järjestys'!AU69</f>
        <v>0</v>
      </c>
      <c r="AK363" s="19">
        <f>'[1]Prv-järjestys'!AV69</f>
        <v>0</v>
      </c>
      <c r="AL363" s="15">
        <f>'[1]Prv-järjestys'!AW69</f>
        <v>29906.980000000003</v>
      </c>
      <c r="AM363" s="15">
        <f>'[1]Prv-järjestys'!AX69</f>
        <v>3857</v>
      </c>
      <c r="AN363" s="15">
        <f>'[1]Prv-järjestys'!AY69</f>
        <v>0</v>
      </c>
      <c r="AO363" s="15">
        <f>'[1]Prv-järjestys'!AZ69</f>
        <v>3207.52</v>
      </c>
      <c r="AP363" s="15">
        <f>'[1]Prv-järjestys'!BA69</f>
        <v>24441.45</v>
      </c>
      <c r="AQ363" s="15">
        <f>'[1]Prv-järjestys'!BB69</f>
        <v>4054.24</v>
      </c>
      <c r="AR363" s="15">
        <f>'[1]Prv-järjestys'!BC69</f>
        <v>9714.7900000000009</v>
      </c>
      <c r="AS363" s="15">
        <f>'[1]Prv-järjestys'!BD69</f>
        <v>62223.779337177366</v>
      </c>
      <c r="AT363" s="19">
        <f>'[1]Prv-järjestys'!BE69</f>
        <v>137405.75933717735</v>
      </c>
      <c r="AU363" s="22">
        <f>'[1]Prv-järjestys'!BF69</f>
        <v>112.99815734965243</v>
      </c>
      <c r="AV363" s="55">
        <f>'[1]Prv-järjestys'!BG69</f>
        <v>1216</v>
      </c>
      <c r="AW363" s="48" t="str">
        <f>'[1]Prv-järjestys'!A69</f>
        <v>000120</v>
      </c>
      <c r="AX363" s="49" t="s">
        <v>101</v>
      </c>
      <c r="AY363" s="47" t="s">
        <v>266</v>
      </c>
      <c r="AZ363" s="50" t="s">
        <v>85</v>
      </c>
      <c r="BA363" s="47" t="s">
        <v>86</v>
      </c>
      <c r="BB363" s="50" t="s">
        <v>102</v>
      </c>
      <c r="BC363" s="50" t="s">
        <v>103</v>
      </c>
      <c r="BD363" s="47">
        <v>1</v>
      </c>
      <c r="BE363" s="47">
        <v>2</v>
      </c>
    </row>
    <row r="364" spans="1:57" x14ac:dyDescent="0.25">
      <c r="A364" s="47" t="str">
        <f>'[1]Prv-järjestys'!B66</f>
        <v>Turun Martinseurakunta</v>
      </c>
      <c r="B364" s="16">
        <f>'[1]Prv-järjestys'!K66</f>
        <v>14182.52</v>
      </c>
      <c r="C364" s="17">
        <f>'[1]Prv-järjestys'!L66</f>
        <v>3475</v>
      </c>
      <c r="D364" s="16">
        <f>'[1]Prv-järjestys'!M66</f>
        <v>0</v>
      </c>
      <c r="E364" s="16">
        <f>'[1]Prv-järjestys'!N66</f>
        <v>3370</v>
      </c>
      <c r="F364" s="15">
        <f>'[1]Prv-järjestys'!O66</f>
        <v>4457.2</v>
      </c>
      <c r="G364" s="18">
        <f>'[1]Prv-järjestys'!P66</f>
        <v>3027.98</v>
      </c>
      <c r="H364" s="16">
        <f>'[1]Prv-järjestys'!Q66</f>
        <v>9344.6</v>
      </c>
      <c r="I364" s="15">
        <f>'[1]Prv-järjestys'!R66</f>
        <v>41199</v>
      </c>
      <c r="J364" s="19">
        <f>'[1]Prv-järjestys'!S66</f>
        <v>79056.3</v>
      </c>
      <c r="K364" s="16">
        <f>'[1]Prv-järjestys'!T66</f>
        <v>21130.69</v>
      </c>
      <c r="L364" s="17">
        <f>'[1]Prv-järjestys'!U66</f>
        <v>2594.23</v>
      </c>
      <c r="M364" s="16">
        <f>'[1]Prv-järjestys'!V66</f>
        <v>0</v>
      </c>
      <c r="N364" s="17">
        <f>'[1]Prv-järjestys'!W66</f>
        <v>326.97000000000003</v>
      </c>
      <c r="O364" s="15">
        <f>'[1]Prv-järjestys'!X66</f>
        <v>5492.9</v>
      </c>
      <c r="P364" s="20">
        <f>'[1]Prv-järjestys'!Y66</f>
        <v>4877.32</v>
      </c>
      <c r="Q364" s="16">
        <f>'[1]Prv-järjestys'!Z66</f>
        <v>8098.4</v>
      </c>
      <c r="R364" s="15">
        <f>'[1]Prv-järjestys'!AA66</f>
        <v>9160.7748627684432</v>
      </c>
      <c r="S364" s="19">
        <f>'[1]Prv-järjestys'!AB66</f>
        <v>51681.284862768443</v>
      </c>
      <c r="T364" s="16">
        <f>'[1]Prv-järjestys'!AE66</f>
        <v>24999</v>
      </c>
      <c r="U364" s="17">
        <f>'[1]Prv-järjestys'!AF66</f>
        <v>0</v>
      </c>
      <c r="V364" s="16">
        <f>'[1]Prv-järjestys'!AG66</f>
        <v>0</v>
      </c>
      <c r="W364" s="17">
        <f>'[1]Prv-järjestys'!AH66</f>
        <v>1926</v>
      </c>
      <c r="X364" s="15">
        <f>'[1]Prv-järjestys'!AI66</f>
        <v>9908</v>
      </c>
      <c r="Y364" s="21">
        <f>'[1]Prv-järjestys'!AJ66</f>
        <v>6010</v>
      </c>
      <c r="Z364" s="16">
        <f>'[1]Prv-järjestys'!AK66</f>
        <v>6376</v>
      </c>
      <c r="AA364" s="15">
        <f>'[1]Prv-järjestys'!AL66</f>
        <v>19658</v>
      </c>
      <c r="AB364" s="19">
        <f>'[1]Prv-järjestys'!AM66</f>
        <v>68877</v>
      </c>
      <c r="AC364" s="16">
        <f>'[1]Prv-järjestys'!AN66</f>
        <v>21652.17</v>
      </c>
      <c r="AD364" s="16">
        <f>'[1]Prv-järjestys'!AO66</f>
        <v>0</v>
      </c>
      <c r="AE364" s="16">
        <f>'[1]Prv-järjestys'!AP66</f>
        <v>0</v>
      </c>
      <c r="AF364" s="17">
        <f>'[1]Prv-järjestys'!AQ66</f>
        <v>0</v>
      </c>
      <c r="AG364" s="15">
        <f>'[1]Prv-järjestys'!AR66</f>
        <v>0</v>
      </c>
      <c r="AH364" s="16">
        <f>'[1]Prv-järjestys'!AS66</f>
        <v>0</v>
      </c>
      <c r="AI364" s="16">
        <f>'[1]Prv-järjestys'!AT66</f>
        <v>0</v>
      </c>
      <c r="AJ364" s="15">
        <f>'[1]Prv-järjestys'!AU66</f>
        <v>0</v>
      </c>
      <c r="AK364" s="19">
        <f>'[1]Prv-järjestys'!AV66</f>
        <v>21652.17</v>
      </c>
      <c r="AL364" s="15">
        <f>'[1]Prv-järjestys'!AW66</f>
        <v>81964.38</v>
      </c>
      <c r="AM364" s="15">
        <f>'[1]Prv-järjestys'!AX66</f>
        <v>6069.23</v>
      </c>
      <c r="AN364" s="15">
        <f>'[1]Prv-järjestys'!AY66</f>
        <v>0</v>
      </c>
      <c r="AO364" s="15">
        <f>'[1]Prv-järjestys'!AZ66</f>
        <v>5622.97</v>
      </c>
      <c r="AP364" s="15">
        <f>'[1]Prv-järjestys'!BA66</f>
        <v>19858.099999999999</v>
      </c>
      <c r="AQ364" s="15">
        <f>'[1]Prv-järjestys'!BB66</f>
        <v>13915.3</v>
      </c>
      <c r="AR364" s="15">
        <f>'[1]Prv-järjestys'!BC66</f>
        <v>23819</v>
      </c>
      <c r="AS364" s="15">
        <f>'[1]Prv-järjestys'!BD66</f>
        <v>70017.774862768449</v>
      </c>
      <c r="AT364" s="19">
        <f>'[1]Prv-järjestys'!BE66</f>
        <v>221266.75486276843</v>
      </c>
      <c r="AU364" s="22">
        <f>'[1]Prv-järjestys'!BF66</f>
        <v>13.198136287668859</v>
      </c>
      <c r="AV364" s="55">
        <f>'[1]Prv-järjestys'!BG66</f>
        <v>16765</v>
      </c>
      <c r="AW364" s="48" t="str">
        <f>'[1]Prv-järjestys'!A66</f>
        <v>000117</v>
      </c>
      <c r="AX364" s="49" t="s">
        <v>101</v>
      </c>
      <c r="AY364" s="47" t="s">
        <v>266</v>
      </c>
      <c r="AZ364" s="50" t="s">
        <v>85</v>
      </c>
      <c r="BA364" s="47" t="s">
        <v>86</v>
      </c>
      <c r="BB364" s="50" t="s">
        <v>102</v>
      </c>
      <c r="BC364" s="50" t="s">
        <v>103</v>
      </c>
      <c r="BD364" s="47">
        <v>1</v>
      </c>
      <c r="BE364" s="47">
        <v>2</v>
      </c>
    </row>
    <row r="365" spans="1:57" x14ac:dyDescent="0.25">
      <c r="A365" s="47" t="str">
        <f>'[1]Prv-järjestys'!B67</f>
        <v>Turun Mikaelinseurakunta</v>
      </c>
      <c r="B365" s="16">
        <f>'[1]Prv-järjestys'!K67</f>
        <v>44512.299999999996</v>
      </c>
      <c r="C365" s="17">
        <f>'[1]Prv-järjestys'!L67</f>
        <v>556.91999999999996</v>
      </c>
      <c r="D365" s="16">
        <f>'[1]Prv-järjestys'!M67</f>
        <v>0</v>
      </c>
      <c r="E365" s="16">
        <f>'[1]Prv-järjestys'!N67</f>
        <v>1204.53</v>
      </c>
      <c r="F365" s="15">
        <f>'[1]Prv-järjestys'!O67</f>
        <v>2024.66</v>
      </c>
      <c r="G365" s="18">
        <f>'[1]Prv-järjestys'!P67</f>
        <v>1428.25</v>
      </c>
      <c r="H365" s="16">
        <f>'[1]Prv-järjestys'!Q67</f>
        <v>4089</v>
      </c>
      <c r="I365" s="15">
        <f>'[1]Prv-järjestys'!R67</f>
        <v>104056.19</v>
      </c>
      <c r="J365" s="19">
        <f>'[1]Prv-järjestys'!S67</f>
        <v>157871.85</v>
      </c>
      <c r="K365" s="16">
        <f>'[1]Prv-järjestys'!T67</f>
        <v>28996.369999999995</v>
      </c>
      <c r="L365" s="17">
        <f>'[1]Prv-järjestys'!U67</f>
        <v>2605</v>
      </c>
      <c r="M365" s="16">
        <f>'[1]Prv-järjestys'!V67</f>
        <v>0</v>
      </c>
      <c r="N365" s="17">
        <f>'[1]Prv-järjestys'!W67</f>
        <v>414.45</v>
      </c>
      <c r="O365" s="15">
        <f>'[1]Prv-järjestys'!X67</f>
        <v>10263.599999999999</v>
      </c>
      <c r="P365" s="20">
        <f>'[1]Prv-järjestys'!Y67</f>
        <v>6222</v>
      </c>
      <c r="Q365" s="16">
        <f>'[1]Prv-järjestys'!Z67</f>
        <v>3366.21</v>
      </c>
      <c r="R365" s="15">
        <f>'[1]Prv-järjestys'!AA67</f>
        <v>9804.4056323061177</v>
      </c>
      <c r="S365" s="19">
        <f>'[1]Prv-järjestys'!AB67</f>
        <v>61672.035632306113</v>
      </c>
      <c r="T365" s="16">
        <f>'[1]Prv-järjestys'!AE67</f>
        <v>26922</v>
      </c>
      <c r="U365" s="17">
        <f>'[1]Prv-järjestys'!AF67</f>
        <v>0</v>
      </c>
      <c r="V365" s="16">
        <f>'[1]Prv-järjestys'!AG67</f>
        <v>0</v>
      </c>
      <c r="W365" s="17">
        <f>'[1]Prv-järjestys'!AH67</f>
        <v>2074</v>
      </c>
      <c r="X365" s="15">
        <f>'[1]Prv-järjestys'!AI67</f>
        <v>12956</v>
      </c>
      <c r="Y365" s="21">
        <f>'[1]Prv-järjestys'!AJ67</f>
        <v>2866</v>
      </c>
      <c r="Z365" s="16">
        <f>'[1]Prv-järjestys'!AK67</f>
        <v>6955</v>
      </c>
      <c r="AA365" s="15">
        <f>'[1]Prv-järjestys'!AL67</f>
        <v>21171</v>
      </c>
      <c r="AB365" s="19">
        <f>'[1]Prv-järjestys'!AM67</f>
        <v>72944</v>
      </c>
      <c r="AC365" s="16">
        <f>'[1]Prv-järjestys'!AN67</f>
        <v>9156.92</v>
      </c>
      <c r="AD365" s="16">
        <f>'[1]Prv-järjestys'!AO67</f>
        <v>0</v>
      </c>
      <c r="AE365" s="16">
        <f>'[1]Prv-järjestys'!AP67</f>
        <v>0</v>
      </c>
      <c r="AF365" s="17">
        <f>'[1]Prv-järjestys'!AQ67</f>
        <v>0</v>
      </c>
      <c r="AG365" s="15">
        <f>'[1]Prv-järjestys'!AR67</f>
        <v>0</v>
      </c>
      <c r="AH365" s="16">
        <f>'[1]Prv-järjestys'!AS67</f>
        <v>0</v>
      </c>
      <c r="AI365" s="16">
        <f>'[1]Prv-järjestys'!AT67</f>
        <v>3150.28</v>
      </c>
      <c r="AJ365" s="15">
        <f>'[1]Prv-järjestys'!AU67</f>
        <v>0</v>
      </c>
      <c r="AK365" s="19">
        <f>'[1]Prv-järjestys'!AV67</f>
        <v>12307.2</v>
      </c>
      <c r="AL365" s="15">
        <f>'[1]Prv-järjestys'!AW67</f>
        <v>109587.58999999998</v>
      </c>
      <c r="AM365" s="15">
        <f>'[1]Prv-järjestys'!AX67</f>
        <v>3161.92</v>
      </c>
      <c r="AN365" s="15">
        <f>'[1]Prv-järjestys'!AY67</f>
        <v>0</v>
      </c>
      <c r="AO365" s="15">
        <f>'[1]Prv-järjestys'!AZ67</f>
        <v>3692.98</v>
      </c>
      <c r="AP365" s="15">
        <f>'[1]Prv-järjestys'!BA67</f>
        <v>25244.26</v>
      </c>
      <c r="AQ365" s="15">
        <f>'[1]Prv-järjestys'!BB67</f>
        <v>10516.25</v>
      </c>
      <c r="AR365" s="15">
        <f>'[1]Prv-järjestys'!BC67</f>
        <v>17560.489999999998</v>
      </c>
      <c r="AS365" s="15">
        <f>'[1]Prv-järjestys'!BD67</f>
        <v>135031.59563230613</v>
      </c>
      <c r="AT365" s="19">
        <f>'[1]Prv-järjestys'!BE67</f>
        <v>304795.08563230606</v>
      </c>
      <c r="AU365" s="22">
        <f>'[1]Prv-järjestys'!BF67</f>
        <v>48.751613184949782</v>
      </c>
      <c r="AV365" s="55">
        <f>'[1]Prv-järjestys'!BG67</f>
        <v>6252</v>
      </c>
      <c r="AW365" s="48" t="str">
        <f>'[1]Prv-järjestys'!A67</f>
        <v>000118</v>
      </c>
      <c r="AX365" s="49" t="s">
        <v>101</v>
      </c>
      <c r="AY365" s="47" t="s">
        <v>266</v>
      </c>
      <c r="AZ365" s="50" t="s">
        <v>85</v>
      </c>
      <c r="BA365" s="47" t="s">
        <v>86</v>
      </c>
      <c r="BB365" s="50" t="s">
        <v>102</v>
      </c>
      <c r="BC365" s="50" t="s">
        <v>103</v>
      </c>
      <c r="BD365" s="47">
        <v>1</v>
      </c>
      <c r="BE365" s="47">
        <v>2</v>
      </c>
    </row>
    <row r="366" spans="1:57" x14ac:dyDescent="0.25">
      <c r="A366" s="47" t="str">
        <f>'[1]Prv-järjestys'!B65</f>
        <v>Turun tuomiokirkkoseurakunta</v>
      </c>
      <c r="B366" s="16">
        <f>'[1]Prv-järjestys'!K65</f>
        <v>8859.4</v>
      </c>
      <c r="C366" s="17">
        <f>'[1]Prv-järjestys'!L65</f>
        <v>42194.04</v>
      </c>
      <c r="D366" s="16">
        <f>'[1]Prv-järjestys'!M65</f>
        <v>0</v>
      </c>
      <c r="E366" s="16">
        <f>'[1]Prv-järjestys'!N65</f>
        <v>2840</v>
      </c>
      <c r="F366" s="15">
        <f>'[1]Prv-järjestys'!O65</f>
        <v>14605.67</v>
      </c>
      <c r="G366" s="18">
        <f>'[1]Prv-järjestys'!P65</f>
        <v>2170</v>
      </c>
      <c r="H366" s="16">
        <f>'[1]Prv-järjestys'!Q65</f>
        <v>6502</v>
      </c>
      <c r="I366" s="15">
        <f>'[1]Prv-järjestys'!R65</f>
        <v>33762.5</v>
      </c>
      <c r="J366" s="19">
        <f>'[1]Prv-järjestys'!S65</f>
        <v>110933.61</v>
      </c>
      <c r="K366" s="16">
        <f>'[1]Prv-järjestys'!T65</f>
        <v>34175.360000000001</v>
      </c>
      <c r="L366" s="17">
        <f>'[1]Prv-järjestys'!U65</f>
        <v>1244.74</v>
      </c>
      <c r="M366" s="16">
        <f>'[1]Prv-järjestys'!V65</f>
        <v>0</v>
      </c>
      <c r="N366" s="17">
        <f>'[1]Prv-järjestys'!W65</f>
        <v>3695.22</v>
      </c>
      <c r="O366" s="15">
        <f>'[1]Prv-järjestys'!X65</f>
        <v>7198.45</v>
      </c>
      <c r="P366" s="20">
        <f>'[1]Prv-järjestys'!Y65</f>
        <v>463.15</v>
      </c>
      <c r="Q366" s="16">
        <f>'[1]Prv-järjestys'!Z65</f>
        <v>7414.66</v>
      </c>
      <c r="R366" s="15">
        <f>'[1]Prv-järjestys'!AA65</f>
        <v>19108.827587633656</v>
      </c>
      <c r="S366" s="19">
        <f>'[1]Prv-järjestys'!AB65</f>
        <v>73300.407587633657</v>
      </c>
      <c r="T366" s="16">
        <f>'[1]Prv-järjestys'!AE65</f>
        <v>17307</v>
      </c>
      <c r="U366" s="17">
        <f>'[1]Prv-järjestys'!AF65</f>
        <v>3200</v>
      </c>
      <c r="V366" s="16">
        <f>'[1]Prv-järjestys'!AG65</f>
        <v>0</v>
      </c>
      <c r="W366" s="17">
        <f>'[1]Prv-järjestys'!AH65</f>
        <v>1334</v>
      </c>
      <c r="X366" s="15">
        <f>'[1]Prv-järjestys'!AI65</f>
        <v>9146</v>
      </c>
      <c r="Y366" s="21">
        <f>'[1]Prv-järjestys'!AJ65</f>
        <v>1842</v>
      </c>
      <c r="Z366" s="16">
        <f>'[1]Prv-järjestys'!AK65</f>
        <v>2207</v>
      </c>
      <c r="AA366" s="15">
        <f>'[1]Prv-järjestys'!AL65</f>
        <v>13610</v>
      </c>
      <c r="AB366" s="19">
        <f>'[1]Prv-järjestys'!AM65</f>
        <v>48646</v>
      </c>
      <c r="AC366" s="16">
        <f>'[1]Prv-järjestys'!AN65</f>
        <v>2121.1</v>
      </c>
      <c r="AD366" s="16">
        <f>'[1]Prv-järjestys'!AO65</f>
        <v>0</v>
      </c>
      <c r="AE366" s="16">
        <f>'[1]Prv-järjestys'!AP65</f>
        <v>0</v>
      </c>
      <c r="AF366" s="17">
        <f>'[1]Prv-järjestys'!AQ65</f>
        <v>0</v>
      </c>
      <c r="AG366" s="15">
        <f>'[1]Prv-järjestys'!AR65</f>
        <v>0</v>
      </c>
      <c r="AH366" s="16">
        <f>'[1]Prv-järjestys'!AS65</f>
        <v>0</v>
      </c>
      <c r="AI366" s="16">
        <f>'[1]Prv-järjestys'!AT65</f>
        <v>0</v>
      </c>
      <c r="AJ366" s="15">
        <f>'[1]Prv-järjestys'!AU65</f>
        <v>0</v>
      </c>
      <c r="AK366" s="19">
        <f>'[1]Prv-järjestys'!AV65</f>
        <v>2121.1</v>
      </c>
      <c r="AL366" s="15">
        <f>'[1]Prv-järjestys'!AW65</f>
        <v>62462.86</v>
      </c>
      <c r="AM366" s="15">
        <f>'[1]Prv-järjestys'!AX65</f>
        <v>46638.78</v>
      </c>
      <c r="AN366" s="15">
        <f>'[1]Prv-järjestys'!AY65</f>
        <v>0</v>
      </c>
      <c r="AO366" s="15">
        <f>'[1]Prv-järjestys'!AZ65</f>
        <v>7869.2199999999993</v>
      </c>
      <c r="AP366" s="15">
        <f>'[1]Prv-järjestys'!BA65</f>
        <v>30950.12</v>
      </c>
      <c r="AQ366" s="15">
        <f>'[1]Prv-järjestys'!BB65</f>
        <v>4475.1499999999996</v>
      </c>
      <c r="AR366" s="15">
        <f>'[1]Prv-järjestys'!BC65</f>
        <v>16123.66</v>
      </c>
      <c r="AS366" s="15">
        <f>'[1]Prv-järjestys'!BD65</f>
        <v>66481.327587633656</v>
      </c>
      <c r="AT366" s="19">
        <f>'[1]Prv-järjestys'!BE65</f>
        <v>235001.11758763366</v>
      </c>
      <c r="AU366" s="22">
        <f>'[1]Prv-järjestys'!BF65</f>
        <v>27.180328196580344</v>
      </c>
      <c r="AV366" s="55">
        <f>'[1]Prv-järjestys'!BG65</f>
        <v>8646</v>
      </c>
      <c r="AW366" s="48" t="str">
        <f>'[1]Prv-järjestys'!A65</f>
        <v>000116</v>
      </c>
      <c r="AX366" s="49" t="s">
        <v>101</v>
      </c>
      <c r="AY366" s="47" t="s">
        <v>266</v>
      </c>
      <c r="AZ366" s="50" t="s">
        <v>85</v>
      </c>
      <c r="BA366" s="47" t="s">
        <v>86</v>
      </c>
      <c r="BB366" s="50" t="s">
        <v>102</v>
      </c>
      <c r="BC366" s="50" t="s">
        <v>103</v>
      </c>
      <c r="BD366" s="47">
        <v>1</v>
      </c>
      <c r="BE366" s="47">
        <v>2</v>
      </c>
    </row>
    <row r="367" spans="1:57" x14ac:dyDescent="0.25">
      <c r="A367" s="47" t="str">
        <f>'[1]Prv-järjestys'!B111</f>
        <v>Tuulos</v>
      </c>
      <c r="B367" s="16">
        <f>'[1]Prv-järjestys'!K111</f>
        <v>7036.4</v>
      </c>
      <c r="C367" s="17">
        <f>'[1]Prv-järjestys'!L111</f>
        <v>0</v>
      </c>
      <c r="D367" s="16">
        <f>'[1]Prv-järjestys'!M111</f>
        <v>0</v>
      </c>
      <c r="E367" s="16">
        <f>'[1]Prv-järjestys'!N111</f>
        <v>605</v>
      </c>
      <c r="F367" s="15">
        <f>'[1]Prv-järjestys'!O111</f>
        <v>0</v>
      </c>
      <c r="G367" s="18">
        <f>'[1]Prv-järjestys'!P111</f>
        <v>0</v>
      </c>
      <c r="H367" s="16">
        <f>'[1]Prv-järjestys'!Q111</f>
        <v>75</v>
      </c>
      <c r="I367" s="15">
        <f>'[1]Prv-järjestys'!R111</f>
        <v>3078</v>
      </c>
      <c r="J367" s="19">
        <f>'[1]Prv-järjestys'!S111</f>
        <v>10794.4</v>
      </c>
      <c r="K367" s="16">
        <f>'[1]Prv-järjestys'!T111</f>
        <v>1267.2399999999998</v>
      </c>
      <c r="L367" s="17">
        <f>'[1]Prv-järjestys'!U111</f>
        <v>111.4</v>
      </c>
      <c r="M367" s="16">
        <f>'[1]Prv-järjestys'!V111</f>
        <v>0</v>
      </c>
      <c r="N367" s="17">
        <f>'[1]Prv-järjestys'!W111</f>
        <v>80.55</v>
      </c>
      <c r="O367" s="15">
        <f>'[1]Prv-järjestys'!X111</f>
        <v>62.4</v>
      </c>
      <c r="P367" s="20">
        <f>'[1]Prv-järjestys'!Y111</f>
        <v>19.45</v>
      </c>
      <c r="Q367" s="16">
        <f>'[1]Prv-järjestys'!Z111</f>
        <v>120.35</v>
      </c>
      <c r="R367" s="15">
        <f>'[1]Prv-järjestys'!AA111</f>
        <v>1917.8026273373148</v>
      </c>
      <c r="S367" s="19">
        <f>'[1]Prv-järjestys'!AB111</f>
        <v>3579.1926273373147</v>
      </c>
      <c r="T367" s="16">
        <f>'[1]Prv-järjestys'!AE111</f>
        <v>0</v>
      </c>
      <c r="U367" s="17">
        <f>'[1]Prv-järjestys'!AF111</f>
        <v>0</v>
      </c>
      <c r="V367" s="16">
        <f>'[1]Prv-järjestys'!AG111</f>
        <v>0</v>
      </c>
      <c r="W367" s="17">
        <f>'[1]Prv-järjestys'!AH111</f>
        <v>0</v>
      </c>
      <c r="X367" s="15">
        <f>'[1]Prv-järjestys'!AI111</f>
        <v>0</v>
      </c>
      <c r="Y367" s="21">
        <f>'[1]Prv-järjestys'!AJ111</f>
        <v>0</v>
      </c>
      <c r="Z367" s="16">
        <f>'[1]Prv-järjestys'!AK111</f>
        <v>0</v>
      </c>
      <c r="AA367" s="15">
        <f>'[1]Prv-järjestys'!AL111</f>
        <v>7.35</v>
      </c>
      <c r="AB367" s="19">
        <f>'[1]Prv-järjestys'!AM111</f>
        <v>7.35</v>
      </c>
      <c r="AC367" s="16">
        <f>'[1]Prv-järjestys'!AN111</f>
        <v>0</v>
      </c>
      <c r="AD367" s="16">
        <f>'[1]Prv-järjestys'!AO111</f>
        <v>0</v>
      </c>
      <c r="AE367" s="16">
        <f>'[1]Prv-järjestys'!AP111</f>
        <v>0</v>
      </c>
      <c r="AF367" s="17">
        <f>'[1]Prv-järjestys'!AQ111</f>
        <v>0</v>
      </c>
      <c r="AG367" s="15">
        <f>'[1]Prv-järjestys'!AR111</f>
        <v>0</v>
      </c>
      <c r="AH367" s="43">
        <f>'[1]Prv-järjestys'!AS111</f>
        <v>0</v>
      </c>
      <c r="AI367" s="16">
        <f>'[1]Prv-järjestys'!AT111</f>
        <v>0</v>
      </c>
      <c r="AJ367" s="15">
        <f>'[1]Prv-järjestys'!AU111</f>
        <v>0</v>
      </c>
      <c r="AK367" s="19">
        <f>'[1]Prv-järjestys'!AV111</f>
        <v>0</v>
      </c>
      <c r="AL367" s="15">
        <f>'[1]Prv-järjestys'!AW111</f>
        <v>8303.64</v>
      </c>
      <c r="AM367" s="15">
        <f>'[1]Prv-järjestys'!AX111</f>
        <v>111.4</v>
      </c>
      <c r="AN367" s="15">
        <f>'[1]Prv-järjestys'!AY111</f>
        <v>0</v>
      </c>
      <c r="AO367" s="15">
        <f>'[1]Prv-järjestys'!AZ111</f>
        <v>685.55</v>
      </c>
      <c r="AP367" s="15">
        <f>'[1]Prv-järjestys'!BA111</f>
        <v>62.4</v>
      </c>
      <c r="AQ367" s="15">
        <f>'[1]Prv-järjestys'!BB111</f>
        <v>19.45</v>
      </c>
      <c r="AR367" s="15">
        <f>'[1]Prv-järjestys'!BC111</f>
        <v>195.35</v>
      </c>
      <c r="AS367" s="15">
        <f>'[1]Prv-järjestys'!BD111</f>
        <v>5003.1526273373147</v>
      </c>
      <c r="AT367" s="19">
        <f>'[1]Prv-järjestys'!BE111</f>
        <v>14380.942627337314</v>
      </c>
      <c r="AU367" s="22">
        <f>'[1]Prv-järjestys'!BF111</f>
        <v>1.3443902615067134</v>
      </c>
      <c r="AV367" s="55">
        <f>'[1]Prv-järjestys'!BG111</f>
        <v>10697</v>
      </c>
      <c r="AW367" s="48" t="str">
        <f>'[1]Prv-järjestys'!A111</f>
        <v>000192</v>
      </c>
      <c r="AX367" s="49" t="s">
        <v>110</v>
      </c>
      <c r="AY367" s="47" t="s">
        <v>262</v>
      </c>
      <c r="AZ367" s="50" t="s">
        <v>80</v>
      </c>
      <c r="BA367" s="47" t="s">
        <v>81</v>
      </c>
      <c r="BB367" s="50" t="s">
        <v>108</v>
      </c>
      <c r="BC367" s="50" t="s">
        <v>109</v>
      </c>
      <c r="BD367" s="47">
        <v>1</v>
      </c>
      <c r="BE367" s="47">
        <v>2</v>
      </c>
    </row>
    <row r="368" spans="1:57" x14ac:dyDescent="0.25">
      <c r="A368" s="47" t="str">
        <f>'[1]Prv-järjestys'!B23</f>
        <v>Tuusula</v>
      </c>
      <c r="B368" s="16">
        <f>'[1]Prv-järjestys'!K23</f>
        <v>18126.28</v>
      </c>
      <c r="C368" s="17">
        <f>'[1]Prv-järjestys'!L23</f>
        <v>6962.9</v>
      </c>
      <c r="D368" s="16">
        <f>'[1]Prv-järjestys'!M23</f>
        <v>0</v>
      </c>
      <c r="E368" s="16">
        <f>'[1]Prv-järjestys'!N23</f>
        <v>1700</v>
      </c>
      <c r="F368" s="15">
        <f>'[1]Prv-järjestys'!O23</f>
        <v>10817</v>
      </c>
      <c r="G368" s="18">
        <f>'[1]Prv-järjestys'!P23</f>
        <v>2375</v>
      </c>
      <c r="H368" s="16">
        <f>'[1]Prv-järjestys'!Q23</f>
        <v>2720.5</v>
      </c>
      <c r="I368" s="15">
        <f>'[1]Prv-järjestys'!R23</f>
        <v>52491</v>
      </c>
      <c r="J368" s="19">
        <f>'[1]Prv-järjestys'!S23</f>
        <v>95192.68</v>
      </c>
      <c r="K368" s="16">
        <f>'[1]Prv-järjestys'!T23</f>
        <v>13654.769999999999</v>
      </c>
      <c r="L368" s="17">
        <f>'[1]Prv-järjestys'!U23</f>
        <v>893.51</v>
      </c>
      <c r="M368" s="16">
        <f>'[1]Prv-järjestys'!V23</f>
        <v>0</v>
      </c>
      <c r="N368" s="17">
        <f>'[1]Prv-järjestys'!W23</f>
        <v>1773</v>
      </c>
      <c r="O368" s="15">
        <f>'[1]Prv-järjestys'!X23</f>
        <v>7074.83</v>
      </c>
      <c r="P368" s="20">
        <f>'[1]Prv-järjestys'!Y23</f>
        <v>562.27</v>
      </c>
      <c r="Q368" s="16">
        <f>'[1]Prv-järjestys'!Z23</f>
        <v>1377.39</v>
      </c>
      <c r="R368" s="15">
        <f>'[1]Prv-järjestys'!AA23</f>
        <v>11338.760372228771</v>
      </c>
      <c r="S368" s="19">
        <f>'[1]Prv-järjestys'!AB23</f>
        <v>36674.530372228772</v>
      </c>
      <c r="T368" s="16">
        <f>'[1]Prv-järjestys'!AE23</f>
        <v>84077</v>
      </c>
      <c r="U368" s="17">
        <f>'[1]Prv-järjestys'!AF23</f>
        <v>5939</v>
      </c>
      <c r="V368" s="16">
        <f>'[1]Prv-järjestys'!AG23</f>
        <v>0</v>
      </c>
      <c r="W368" s="17">
        <f>'[1]Prv-järjestys'!AH23</f>
        <v>14258</v>
      </c>
      <c r="X368" s="15">
        <f>'[1]Prv-järjestys'!AI23</f>
        <v>53429</v>
      </c>
      <c r="Y368" s="21">
        <f>'[1]Prv-järjestys'!AJ23</f>
        <v>2339</v>
      </c>
      <c r="Z368" s="16">
        <f>'[1]Prv-järjestys'!AK23</f>
        <v>16767</v>
      </c>
      <c r="AA368" s="15">
        <f>'[1]Prv-järjestys'!AL23</f>
        <v>41830</v>
      </c>
      <c r="AB368" s="19">
        <f>'[1]Prv-järjestys'!AM23</f>
        <v>218639</v>
      </c>
      <c r="AC368" s="16">
        <f>'[1]Prv-järjestys'!AN23</f>
        <v>0</v>
      </c>
      <c r="AD368" s="16">
        <f>'[1]Prv-järjestys'!AO23</f>
        <v>0</v>
      </c>
      <c r="AE368" s="16">
        <f>'[1]Prv-järjestys'!AP23</f>
        <v>0</v>
      </c>
      <c r="AF368" s="17">
        <f>'[1]Prv-järjestys'!AQ23</f>
        <v>0</v>
      </c>
      <c r="AG368" s="15">
        <f>'[1]Prv-järjestys'!AR23</f>
        <v>0</v>
      </c>
      <c r="AH368" s="16">
        <f>'[1]Prv-järjestys'!AS23</f>
        <v>0</v>
      </c>
      <c r="AI368" s="16">
        <f>'[1]Prv-järjestys'!AT23</f>
        <v>0</v>
      </c>
      <c r="AJ368" s="15">
        <f>'[1]Prv-järjestys'!AU23</f>
        <v>0</v>
      </c>
      <c r="AK368" s="19">
        <f>'[1]Prv-järjestys'!AV23</f>
        <v>0</v>
      </c>
      <c r="AL368" s="15">
        <f>'[1]Prv-järjestys'!AW23</f>
        <v>115858.04999999999</v>
      </c>
      <c r="AM368" s="15">
        <f>'[1]Prv-järjestys'!AX23</f>
        <v>13795.41</v>
      </c>
      <c r="AN368" s="15">
        <f>'[1]Prv-järjestys'!AY23</f>
        <v>0</v>
      </c>
      <c r="AO368" s="15">
        <f>'[1]Prv-järjestys'!AZ23</f>
        <v>17731</v>
      </c>
      <c r="AP368" s="15">
        <f>'[1]Prv-järjestys'!BA23</f>
        <v>71320.83</v>
      </c>
      <c r="AQ368" s="15">
        <f>'[1]Prv-järjestys'!BB23</f>
        <v>5276.27</v>
      </c>
      <c r="AR368" s="15">
        <f>'[1]Prv-järjestys'!BC23</f>
        <v>20864.89</v>
      </c>
      <c r="AS368" s="15">
        <f>'[1]Prv-järjestys'!BD23</f>
        <v>105659.76037222877</v>
      </c>
      <c r="AT368" s="19">
        <f>'[1]Prv-järjestys'!BE23</f>
        <v>350506.21037222876</v>
      </c>
      <c r="AU368" s="22">
        <f>'[1]Prv-järjestys'!BF23</f>
        <v>46.8403328039862</v>
      </c>
      <c r="AV368" s="55">
        <f>'[1]Prv-järjestys'!BG23</f>
        <v>7483</v>
      </c>
      <c r="AW368" s="48" t="str">
        <f>'[1]Prv-järjestys'!A23</f>
        <v>000030</v>
      </c>
      <c r="AX368" s="49"/>
      <c r="AY368" s="47"/>
      <c r="AZ368" s="50" t="s">
        <v>60</v>
      </c>
      <c r="BA368" s="47" t="s">
        <v>61</v>
      </c>
      <c r="BB368" s="50" t="s">
        <v>74</v>
      </c>
      <c r="BC368" s="50" t="s">
        <v>75</v>
      </c>
      <c r="BD368" s="47">
        <v>2</v>
      </c>
      <c r="BE368" s="47">
        <v>1</v>
      </c>
    </row>
    <row r="369" spans="1:57" x14ac:dyDescent="0.25">
      <c r="A369" s="47" t="str">
        <f>'[1]Prv-järjestys'!B165</f>
        <v>Tyrnävä</v>
      </c>
      <c r="B369" s="16">
        <f>'[1]Prv-järjestys'!K165</f>
        <v>5984.69</v>
      </c>
      <c r="C369" s="17">
        <f>'[1]Prv-järjestys'!L165</f>
        <v>480</v>
      </c>
      <c r="D369" s="16">
        <f>'[1]Prv-järjestys'!M165</f>
        <v>0</v>
      </c>
      <c r="E369" s="16">
        <f>'[1]Prv-järjestys'!N165</f>
        <v>80</v>
      </c>
      <c r="F369" s="15">
        <f>'[1]Prv-järjestys'!O165</f>
        <v>480</v>
      </c>
      <c r="G369" s="18">
        <f>'[1]Prv-järjestys'!P165</f>
        <v>1660</v>
      </c>
      <c r="H369" s="16">
        <f>'[1]Prv-järjestys'!Q165</f>
        <v>120</v>
      </c>
      <c r="I369" s="15">
        <f>'[1]Prv-järjestys'!R165</f>
        <v>4157</v>
      </c>
      <c r="J369" s="19">
        <f>'[1]Prv-järjestys'!S165</f>
        <v>12961.689999999999</v>
      </c>
      <c r="K369" s="16">
        <f>'[1]Prv-järjestys'!T165</f>
        <v>2233.7600000000002</v>
      </c>
      <c r="L369" s="17">
        <f>'[1]Prv-järjestys'!U165</f>
        <v>169.45</v>
      </c>
      <c r="M369" s="16">
        <f>'[1]Prv-järjestys'!V165</f>
        <v>0</v>
      </c>
      <c r="N369" s="17">
        <f>'[1]Prv-järjestys'!W165</f>
        <v>4759.3599999999997</v>
      </c>
      <c r="O369" s="15">
        <f>'[1]Prv-järjestys'!X165</f>
        <v>193.71</v>
      </c>
      <c r="P369" s="20">
        <f>'[1]Prv-järjestys'!Y165</f>
        <v>638.45000000000005</v>
      </c>
      <c r="Q369" s="16">
        <f>'[1]Prv-järjestys'!Z165</f>
        <v>265.39999999999998</v>
      </c>
      <c r="R369" s="15">
        <f>'[1]Prv-järjestys'!AA165</f>
        <v>7023.1171467311488</v>
      </c>
      <c r="S369" s="19">
        <f>'[1]Prv-järjestys'!AB165</f>
        <v>15283.247146731148</v>
      </c>
      <c r="T369" s="16">
        <f>'[1]Prv-järjestys'!AE165</f>
        <v>9300</v>
      </c>
      <c r="U369" s="17">
        <f>'[1]Prv-järjestys'!AF165</f>
        <v>0</v>
      </c>
      <c r="V369" s="16">
        <f>'[1]Prv-järjestys'!AG165</f>
        <v>0</v>
      </c>
      <c r="W369" s="17">
        <f>'[1]Prv-järjestys'!AH165</f>
        <v>0</v>
      </c>
      <c r="X369" s="15">
        <f>'[1]Prv-järjestys'!AI165</f>
        <v>1400</v>
      </c>
      <c r="Y369" s="21">
        <f>'[1]Prv-järjestys'!AJ165</f>
        <v>5500</v>
      </c>
      <c r="Z369" s="16">
        <f>'[1]Prv-järjestys'!AK165</f>
        <v>5400</v>
      </c>
      <c r="AA369" s="15">
        <f>'[1]Prv-järjestys'!AL165</f>
        <v>5000</v>
      </c>
      <c r="AB369" s="19">
        <f>'[1]Prv-järjestys'!AM165</f>
        <v>26600</v>
      </c>
      <c r="AC369" s="16">
        <f>'[1]Prv-järjestys'!AN165</f>
        <v>0</v>
      </c>
      <c r="AD369" s="16">
        <f>'[1]Prv-järjestys'!AO165</f>
        <v>0</v>
      </c>
      <c r="AE369" s="16">
        <f>'[1]Prv-järjestys'!AP165</f>
        <v>0</v>
      </c>
      <c r="AF369" s="17">
        <f>'[1]Prv-järjestys'!AQ165</f>
        <v>0</v>
      </c>
      <c r="AG369" s="15">
        <f>'[1]Prv-järjestys'!AR165</f>
        <v>0</v>
      </c>
      <c r="AH369" s="16">
        <f>'[1]Prv-järjestys'!AS165</f>
        <v>0</v>
      </c>
      <c r="AI369" s="16">
        <f>'[1]Prv-järjestys'!AT165</f>
        <v>0</v>
      </c>
      <c r="AJ369" s="15">
        <f>'[1]Prv-järjestys'!AU165</f>
        <v>0</v>
      </c>
      <c r="AK369" s="19">
        <f>'[1]Prv-järjestys'!AV165</f>
        <v>0</v>
      </c>
      <c r="AL369" s="15">
        <f>'[1]Prv-järjestys'!AW165</f>
        <v>17518.45</v>
      </c>
      <c r="AM369" s="15">
        <f>'[1]Prv-järjestys'!AX165</f>
        <v>649.45000000000005</v>
      </c>
      <c r="AN369" s="15">
        <f>'[1]Prv-järjestys'!AY165</f>
        <v>0</v>
      </c>
      <c r="AO369" s="15">
        <f>'[1]Prv-järjestys'!AZ165</f>
        <v>4839.3599999999997</v>
      </c>
      <c r="AP369" s="15">
        <f>'[1]Prv-järjestys'!BA165</f>
        <v>2073.71</v>
      </c>
      <c r="AQ369" s="15">
        <f>'[1]Prv-järjestys'!BB165</f>
        <v>7798.45</v>
      </c>
      <c r="AR369" s="15">
        <f>'[1]Prv-järjestys'!BC165</f>
        <v>5785.4</v>
      </c>
      <c r="AS369" s="15">
        <f>'[1]Prv-järjestys'!BD165</f>
        <v>16180.117146731149</v>
      </c>
      <c r="AT369" s="19">
        <f>'[1]Prv-järjestys'!BE165</f>
        <v>54844.93714673115</v>
      </c>
      <c r="AU369" s="22">
        <f>'[1]Prv-järjestys'!BF165</f>
        <v>4.5110163798923466</v>
      </c>
      <c r="AV369" s="55">
        <f>'[1]Prv-järjestys'!BG165</f>
        <v>12158</v>
      </c>
      <c r="AW369" s="48" t="str">
        <f>'[1]Prv-järjestys'!A165</f>
        <v>000272</v>
      </c>
      <c r="AX369" s="49"/>
      <c r="AY369" s="47"/>
      <c r="AZ369" s="50" t="s">
        <v>121</v>
      </c>
      <c r="BA369" s="47" t="s">
        <v>122</v>
      </c>
      <c r="BB369" s="50" t="s">
        <v>127</v>
      </c>
      <c r="BC369" s="50" t="s">
        <v>128</v>
      </c>
      <c r="BD369" s="47">
        <v>2</v>
      </c>
      <c r="BE369" s="47">
        <v>1</v>
      </c>
    </row>
    <row r="370" spans="1:57" x14ac:dyDescent="0.25">
      <c r="A370" s="47" t="str">
        <f>'[1]Prv-järjestys'!B338</f>
        <v>Tyska församling</v>
      </c>
      <c r="B370" s="16">
        <f>'[1]Prv-järjestys'!K338</f>
        <v>324.38999999999993</v>
      </c>
      <c r="C370" s="17">
        <f>'[1]Prv-järjestys'!L338</f>
        <v>0</v>
      </c>
      <c r="D370" s="16">
        <f>'[1]Prv-järjestys'!M338</f>
        <v>0</v>
      </c>
      <c r="E370" s="16">
        <f>'[1]Prv-järjestys'!N338</f>
        <v>0</v>
      </c>
      <c r="F370" s="15">
        <f>'[1]Prv-järjestys'!O338</f>
        <v>0</v>
      </c>
      <c r="G370" s="18">
        <f>'[1]Prv-järjestys'!P338</f>
        <v>0</v>
      </c>
      <c r="H370" s="16">
        <f>'[1]Prv-järjestys'!Q338</f>
        <v>0</v>
      </c>
      <c r="I370" s="15">
        <f>'[1]Prv-järjestys'!R338</f>
        <v>0</v>
      </c>
      <c r="J370" s="19">
        <f>'[1]Prv-järjestys'!S338</f>
        <v>324.38999999999993</v>
      </c>
      <c r="K370" s="16">
        <f>'[1]Prv-järjestys'!T338</f>
        <v>1196.99</v>
      </c>
      <c r="L370" s="17">
        <f>'[1]Prv-järjestys'!U338</f>
        <v>0</v>
      </c>
      <c r="M370" s="16">
        <f>'[1]Prv-järjestys'!V338</f>
        <v>73.849999999999994</v>
      </c>
      <c r="N370" s="17">
        <f>'[1]Prv-järjestys'!W338</f>
        <v>374.61</v>
      </c>
      <c r="O370" s="15">
        <f>'[1]Prv-järjestys'!X338</f>
        <v>0</v>
      </c>
      <c r="P370" s="20">
        <f>'[1]Prv-järjestys'!Y338</f>
        <v>0</v>
      </c>
      <c r="Q370" s="16">
        <f>'[1]Prv-järjestys'!Z338</f>
        <v>0</v>
      </c>
      <c r="R370" s="15">
        <f>'[1]Prv-järjestys'!AA338</f>
        <v>3376.1887174851936</v>
      </c>
      <c r="S370" s="19">
        <f>'[1]Prv-järjestys'!AB338</f>
        <v>5021.6387174851934</v>
      </c>
      <c r="T370" s="16">
        <f>'[1]Prv-järjestys'!AE338</f>
        <v>0</v>
      </c>
      <c r="U370" s="17">
        <f>'[1]Prv-järjestys'!AF338</f>
        <v>0</v>
      </c>
      <c r="V370" s="16">
        <f>'[1]Prv-järjestys'!AG338</f>
        <v>0</v>
      </c>
      <c r="W370" s="17">
        <f>'[1]Prv-järjestys'!AH338</f>
        <v>0</v>
      </c>
      <c r="X370" s="15">
        <f>'[1]Prv-järjestys'!AI338</f>
        <v>0</v>
      </c>
      <c r="Y370" s="21">
        <f>'[1]Prv-järjestys'!AJ338</f>
        <v>0</v>
      </c>
      <c r="Z370" s="16">
        <f>'[1]Prv-järjestys'!AK338</f>
        <v>0</v>
      </c>
      <c r="AA370" s="15">
        <f>'[1]Prv-järjestys'!AL338</f>
        <v>0</v>
      </c>
      <c r="AB370" s="19">
        <f>'[1]Prv-järjestys'!AM338</f>
        <v>0</v>
      </c>
      <c r="AC370" s="16">
        <f>'[1]Prv-järjestys'!AN338</f>
        <v>0</v>
      </c>
      <c r="AD370" s="16">
        <f>'[1]Prv-järjestys'!AO338</f>
        <v>0</v>
      </c>
      <c r="AE370" s="16">
        <f>'[1]Prv-järjestys'!AP338</f>
        <v>0</v>
      </c>
      <c r="AF370" s="17">
        <f>'[1]Prv-järjestys'!AQ338</f>
        <v>0</v>
      </c>
      <c r="AG370" s="15">
        <f>'[1]Prv-järjestys'!AR338</f>
        <v>0</v>
      </c>
      <c r="AH370" s="16">
        <f>'[1]Prv-järjestys'!AS338</f>
        <v>0</v>
      </c>
      <c r="AI370" s="16">
        <f>'[1]Prv-järjestys'!AT338</f>
        <v>0</v>
      </c>
      <c r="AJ370" s="15">
        <f>'[1]Prv-järjestys'!AU338</f>
        <v>0</v>
      </c>
      <c r="AK370" s="19">
        <f>'[1]Prv-järjestys'!AV338</f>
        <v>0</v>
      </c>
      <c r="AL370" s="15">
        <f>'[1]Prv-järjestys'!AW338</f>
        <v>1521.3799999999999</v>
      </c>
      <c r="AM370" s="15">
        <f>'[1]Prv-järjestys'!AX338</f>
        <v>0</v>
      </c>
      <c r="AN370" s="15">
        <f>'[1]Prv-järjestys'!AY338</f>
        <v>73.849999999999994</v>
      </c>
      <c r="AO370" s="15">
        <f>'[1]Prv-järjestys'!AZ338</f>
        <v>374.61</v>
      </c>
      <c r="AP370" s="15">
        <f>'[1]Prv-järjestys'!BA338</f>
        <v>0</v>
      </c>
      <c r="AQ370" s="15">
        <f>'[1]Prv-järjestys'!BB338</f>
        <v>0</v>
      </c>
      <c r="AR370" s="15">
        <f>'[1]Prv-järjestys'!BC338</f>
        <v>0</v>
      </c>
      <c r="AS370" s="15">
        <f>'[1]Prv-järjestys'!BD338</f>
        <v>3376.1887174851936</v>
      </c>
      <c r="AT370" s="19">
        <f>'[1]Prv-järjestys'!BE338</f>
        <v>5346.0287174851928</v>
      </c>
      <c r="AU370" s="22">
        <f>'[1]Prv-järjestys'!BF338</f>
        <v>0.80102318212244428</v>
      </c>
      <c r="AV370" s="55">
        <f>'[1]Prv-järjestys'!BG338</f>
        <v>6674</v>
      </c>
      <c r="AW370" s="48" t="str">
        <f>'[1]Prv-järjestys'!A338</f>
        <v>000562</v>
      </c>
      <c r="AX370" s="49"/>
      <c r="AY370" s="47"/>
      <c r="AZ370" s="50" t="s">
        <v>202</v>
      </c>
      <c r="BA370" s="47" t="s">
        <v>203</v>
      </c>
      <c r="BB370" s="50" t="s">
        <v>227</v>
      </c>
      <c r="BC370" s="50" t="s">
        <v>228</v>
      </c>
      <c r="BD370" s="47">
        <v>1</v>
      </c>
      <c r="BE370" s="47">
        <v>1</v>
      </c>
    </row>
    <row r="371" spans="1:57" x14ac:dyDescent="0.25">
      <c r="A371" s="47" t="str">
        <f>'[1]Prv-järjestys'!B378</f>
        <v>Töölö</v>
      </c>
      <c r="B371" s="16">
        <f>'[1]Prv-järjestys'!K378</f>
        <v>17931.25</v>
      </c>
      <c r="C371" s="17">
        <f>'[1]Prv-järjestys'!L378</f>
        <v>7461</v>
      </c>
      <c r="D371" s="16">
        <f>'[1]Prv-järjestys'!M378</f>
        <v>0</v>
      </c>
      <c r="E371" s="16">
        <f>'[1]Prv-järjestys'!N378</f>
        <v>3904.92</v>
      </c>
      <c r="F371" s="15">
        <f>'[1]Prv-järjestys'!O378</f>
        <v>3874.5</v>
      </c>
      <c r="G371" s="18">
        <f>'[1]Prv-järjestys'!P378</f>
        <v>3520</v>
      </c>
      <c r="H371" s="16">
        <f>'[1]Prv-järjestys'!Q378</f>
        <v>6631.1</v>
      </c>
      <c r="I371" s="15">
        <f>'[1]Prv-järjestys'!R378</f>
        <v>114926.90999999999</v>
      </c>
      <c r="J371" s="19">
        <f>'[1]Prv-järjestys'!S378</f>
        <v>158249.68</v>
      </c>
      <c r="K371" s="16">
        <f>'[1]Prv-järjestys'!T378</f>
        <v>36089.480000000003</v>
      </c>
      <c r="L371" s="17">
        <f>'[1]Prv-järjestys'!U378</f>
        <v>643.69000000000005</v>
      </c>
      <c r="M371" s="16">
        <f>'[1]Prv-järjestys'!V378</f>
        <v>0</v>
      </c>
      <c r="N371" s="17">
        <f>'[1]Prv-järjestys'!W378</f>
        <v>18108.23</v>
      </c>
      <c r="O371" s="15">
        <f>'[1]Prv-järjestys'!X378</f>
        <v>0</v>
      </c>
      <c r="P371" s="20">
        <f>'[1]Prv-järjestys'!Y378</f>
        <v>181.1</v>
      </c>
      <c r="Q371" s="16">
        <f>'[1]Prv-järjestys'!Z378</f>
        <v>213.45</v>
      </c>
      <c r="R371" s="15">
        <f>'[1]Prv-järjestys'!AA378</f>
        <v>13309.164150448505</v>
      </c>
      <c r="S371" s="19">
        <f>'[1]Prv-järjestys'!AB378</f>
        <v>68545.114150448513</v>
      </c>
      <c r="T371" s="16">
        <f>'[1]Prv-järjestys'!AE378</f>
        <v>88623.34</v>
      </c>
      <c r="U371" s="17">
        <f>'[1]Prv-järjestys'!AF378</f>
        <v>0</v>
      </c>
      <c r="V371" s="16">
        <f>'[1]Prv-järjestys'!AG378</f>
        <v>0</v>
      </c>
      <c r="W371" s="17">
        <f>'[1]Prv-järjestys'!AH378</f>
        <v>7052.84</v>
      </c>
      <c r="X371" s="15">
        <f>'[1]Prv-järjestys'!AI378</f>
        <v>0</v>
      </c>
      <c r="Y371" s="21">
        <f>'[1]Prv-järjestys'!AJ378</f>
        <v>0</v>
      </c>
      <c r="Z371" s="16">
        <f>'[1]Prv-järjestys'!AK378</f>
        <v>0</v>
      </c>
      <c r="AA371" s="15">
        <f>'[1]Prv-järjestys'!AL378</f>
        <v>26239.81</v>
      </c>
      <c r="AB371" s="19">
        <f>'[1]Prv-järjestys'!AM378</f>
        <v>121915.98999999999</v>
      </c>
      <c r="AC371" s="16">
        <f>'[1]Prv-järjestys'!AN378</f>
        <v>0</v>
      </c>
      <c r="AD371" s="16">
        <f>'[1]Prv-järjestys'!AO378</f>
        <v>0</v>
      </c>
      <c r="AE371" s="16">
        <f>'[1]Prv-järjestys'!AP378</f>
        <v>0</v>
      </c>
      <c r="AF371" s="17">
        <f>'[1]Prv-järjestys'!AQ378</f>
        <v>0</v>
      </c>
      <c r="AG371" s="15">
        <f>'[1]Prv-järjestys'!AR378</f>
        <v>0</v>
      </c>
      <c r="AH371" s="16">
        <f>'[1]Prv-järjestys'!AS378</f>
        <v>0</v>
      </c>
      <c r="AI371" s="16">
        <f>'[1]Prv-järjestys'!AT378</f>
        <v>0</v>
      </c>
      <c r="AJ371" s="15">
        <f>'[1]Prv-järjestys'!AU378</f>
        <v>0</v>
      </c>
      <c r="AK371" s="19">
        <f>'[1]Prv-järjestys'!AV378</f>
        <v>0</v>
      </c>
      <c r="AL371" s="15">
        <f>'[1]Prv-järjestys'!AW378</f>
        <v>142644.07</v>
      </c>
      <c r="AM371" s="15">
        <f>'[1]Prv-järjestys'!AX378</f>
        <v>8104.6900000000005</v>
      </c>
      <c r="AN371" s="15">
        <f>'[1]Prv-järjestys'!AY378</f>
        <v>0</v>
      </c>
      <c r="AO371" s="15">
        <f>'[1]Prv-järjestys'!AZ378</f>
        <v>29065.99</v>
      </c>
      <c r="AP371" s="15">
        <f>'[1]Prv-järjestys'!BA378</f>
        <v>3874.5</v>
      </c>
      <c r="AQ371" s="15">
        <f>'[1]Prv-järjestys'!BB378</f>
        <v>3701.1</v>
      </c>
      <c r="AR371" s="15">
        <f>'[1]Prv-järjestys'!BC378</f>
        <v>6844.55</v>
      </c>
      <c r="AS371" s="15">
        <f>'[1]Prv-järjestys'!BD378</f>
        <v>154475.88415044849</v>
      </c>
      <c r="AT371" s="19">
        <f>'[1]Prv-järjestys'!BE378</f>
        <v>348710.78415044851</v>
      </c>
      <c r="AU371" s="22">
        <f>'[1]Prv-järjestys'!BF378</f>
        <v>184.01624493427363</v>
      </c>
      <c r="AV371" s="55">
        <f>'[1]Prv-järjestys'!BG378</f>
        <v>1895</v>
      </c>
      <c r="AW371" s="48" t="str">
        <f>'[1]Prv-järjestys'!A378</f>
        <v>000632</v>
      </c>
      <c r="AX371" s="49" t="s">
        <v>232</v>
      </c>
      <c r="AY371" s="47" t="s">
        <v>258</v>
      </c>
      <c r="AZ371" s="50" t="s">
        <v>55</v>
      </c>
      <c r="BA371" s="47" t="s">
        <v>56</v>
      </c>
      <c r="BB371" s="50" t="s">
        <v>235</v>
      </c>
      <c r="BC371" s="50" t="s">
        <v>236</v>
      </c>
      <c r="BD371" s="47">
        <v>1</v>
      </c>
      <c r="BE371" s="47">
        <v>2</v>
      </c>
    </row>
    <row r="372" spans="1:57" x14ac:dyDescent="0.25">
      <c r="A372" s="47" t="str">
        <f>'[1]Prv-järjestys'!B71</f>
        <v>Ulvila</v>
      </c>
      <c r="B372" s="16">
        <f>'[1]Prv-järjestys'!K71</f>
        <v>9350.2799999999988</v>
      </c>
      <c r="C372" s="17">
        <f>'[1]Prv-järjestys'!L71</f>
        <v>1814</v>
      </c>
      <c r="D372" s="16">
        <f>'[1]Prv-järjestys'!M71</f>
        <v>0</v>
      </c>
      <c r="E372" s="16">
        <f>'[1]Prv-järjestys'!N71</f>
        <v>1110</v>
      </c>
      <c r="F372" s="15">
        <f>'[1]Prv-järjestys'!O71</f>
        <v>11848.460000000001</v>
      </c>
      <c r="G372" s="18">
        <f>'[1]Prv-järjestys'!P71</f>
        <v>2720</v>
      </c>
      <c r="H372" s="16">
        <f>'[1]Prv-järjestys'!Q71</f>
        <v>2440</v>
      </c>
      <c r="I372" s="15">
        <f>'[1]Prv-järjestys'!R71</f>
        <v>13133.5</v>
      </c>
      <c r="J372" s="19">
        <f>'[1]Prv-järjestys'!S71</f>
        <v>42416.24</v>
      </c>
      <c r="K372" s="16">
        <f>'[1]Prv-järjestys'!T71</f>
        <v>5768.59</v>
      </c>
      <c r="L372" s="17">
        <f>'[1]Prv-järjestys'!U71</f>
        <v>3898.39</v>
      </c>
      <c r="M372" s="16">
        <f>'[1]Prv-järjestys'!V71</f>
        <v>0</v>
      </c>
      <c r="N372" s="17">
        <f>'[1]Prv-järjestys'!W71</f>
        <v>409.2</v>
      </c>
      <c r="O372" s="15">
        <f>'[1]Prv-järjestys'!X71</f>
        <v>5888.0199999999995</v>
      </c>
      <c r="P372" s="20">
        <f>'[1]Prv-järjestys'!Y71</f>
        <v>548.15</v>
      </c>
      <c r="Q372" s="16">
        <f>'[1]Prv-järjestys'!Z71</f>
        <v>370.24</v>
      </c>
      <c r="R372" s="15">
        <f>'[1]Prv-järjestys'!AA71</f>
        <v>7662.0385611973506</v>
      </c>
      <c r="S372" s="19">
        <f>'[1]Prv-järjestys'!AB71</f>
        <v>24544.628561197354</v>
      </c>
      <c r="T372" s="16">
        <f>'[1]Prv-järjestys'!AE71</f>
        <v>12335.2</v>
      </c>
      <c r="U372" s="17">
        <f>'[1]Prv-järjestys'!AF71</f>
        <v>4688.6000000000004</v>
      </c>
      <c r="V372" s="16">
        <f>'[1]Prv-järjestys'!AG71</f>
        <v>0</v>
      </c>
      <c r="W372" s="17">
        <f>'[1]Prv-järjestys'!AH71</f>
        <v>741.2</v>
      </c>
      <c r="X372" s="15">
        <f>'[1]Prv-järjestys'!AI71</f>
        <v>11352.6</v>
      </c>
      <c r="Y372" s="21">
        <f>'[1]Prv-järjestys'!AJ71</f>
        <v>2580.6</v>
      </c>
      <c r="Z372" s="16">
        <f>'[1]Prv-järjestys'!AK71</f>
        <v>2465.8000000000002</v>
      </c>
      <c r="AA372" s="15">
        <f>'[1]Prv-järjestys'!AL71</f>
        <v>22000</v>
      </c>
      <c r="AB372" s="19">
        <f>'[1]Prv-järjestys'!AM71</f>
        <v>56164.000000000007</v>
      </c>
      <c r="AC372" s="16">
        <f>'[1]Prv-järjestys'!AN71</f>
        <v>7141.15</v>
      </c>
      <c r="AD372" s="16">
        <f>'[1]Prv-järjestys'!AO71</f>
        <v>0</v>
      </c>
      <c r="AE372" s="16">
        <f>'[1]Prv-järjestys'!AP71</f>
        <v>0</v>
      </c>
      <c r="AF372" s="17">
        <f>'[1]Prv-järjestys'!AQ71</f>
        <v>0</v>
      </c>
      <c r="AG372" s="15">
        <f>'[1]Prv-järjestys'!AR71</f>
        <v>0</v>
      </c>
      <c r="AH372" s="16">
        <f>'[1]Prv-järjestys'!AS71</f>
        <v>0</v>
      </c>
      <c r="AI372" s="16">
        <f>'[1]Prv-järjestys'!AT71</f>
        <v>0</v>
      </c>
      <c r="AJ372" s="15">
        <f>'[1]Prv-järjestys'!AU71</f>
        <v>0</v>
      </c>
      <c r="AK372" s="19">
        <f>'[1]Prv-järjestys'!AV71</f>
        <v>7141.15</v>
      </c>
      <c r="AL372" s="15">
        <f>'[1]Prv-järjestys'!AW71</f>
        <v>34595.22</v>
      </c>
      <c r="AM372" s="15">
        <f>'[1]Prv-järjestys'!AX71</f>
        <v>10400.99</v>
      </c>
      <c r="AN372" s="15">
        <f>'[1]Prv-järjestys'!AY71</f>
        <v>0</v>
      </c>
      <c r="AO372" s="15">
        <f>'[1]Prv-järjestys'!AZ71</f>
        <v>2260.4</v>
      </c>
      <c r="AP372" s="15">
        <f>'[1]Prv-järjestys'!BA71</f>
        <v>29089.08</v>
      </c>
      <c r="AQ372" s="15">
        <f>'[1]Prv-järjestys'!BB71</f>
        <v>5848.75</v>
      </c>
      <c r="AR372" s="15">
        <f>'[1]Prv-järjestys'!BC71</f>
        <v>5276.04</v>
      </c>
      <c r="AS372" s="15">
        <f>'[1]Prv-järjestys'!BD71</f>
        <v>42795.538561197347</v>
      </c>
      <c r="AT372" s="19">
        <f>'[1]Prv-järjestys'!BE71</f>
        <v>130266.01856119734</v>
      </c>
      <c r="AU372" s="22">
        <f>'[1]Prv-järjestys'!BF71</f>
        <v>3.2352171504084772</v>
      </c>
      <c r="AV372" s="55">
        <f>'[1]Prv-järjestys'!BG71</f>
        <v>40265</v>
      </c>
      <c r="AW372" s="48" t="str">
        <f>'[1]Prv-järjestys'!A71</f>
        <v>000123</v>
      </c>
      <c r="AX372" s="49"/>
      <c r="AY372" s="47"/>
      <c r="AZ372" s="50" t="s">
        <v>85</v>
      </c>
      <c r="BA372" s="47" t="s">
        <v>86</v>
      </c>
      <c r="BB372" s="50" t="s">
        <v>91</v>
      </c>
      <c r="BC372" s="50" t="s">
        <v>92</v>
      </c>
      <c r="BD372" s="47">
        <v>1</v>
      </c>
      <c r="BE372" s="47">
        <v>1</v>
      </c>
    </row>
    <row r="373" spans="1:57" x14ac:dyDescent="0.25">
      <c r="A373" s="47" t="str">
        <f>'[1]Prv-järjestys'!B112</f>
        <v>Urjala</v>
      </c>
      <c r="B373" s="16">
        <f>'[1]Prv-järjestys'!K112</f>
        <v>1339.8</v>
      </c>
      <c r="C373" s="17">
        <f>'[1]Prv-järjestys'!L112</f>
        <v>3</v>
      </c>
      <c r="D373" s="16">
        <f>'[1]Prv-järjestys'!M112</f>
        <v>0</v>
      </c>
      <c r="E373" s="16">
        <f>'[1]Prv-järjestys'!N112</f>
        <v>446</v>
      </c>
      <c r="F373" s="15">
        <f>'[1]Prv-järjestys'!O112</f>
        <v>677.49</v>
      </c>
      <c r="G373" s="18">
        <f>'[1]Prv-järjestys'!P112</f>
        <v>1327.59</v>
      </c>
      <c r="H373" s="16">
        <f>'[1]Prv-järjestys'!Q112</f>
        <v>430</v>
      </c>
      <c r="I373" s="15">
        <f>'[1]Prv-järjestys'!R112</f>
        <v>3441</v>
      </c>
      <c r="J373" s="19">
        <f>'[1]Prv-järjestys'!S112</f>
        <v>7664.88</v>
      </c>
      <c r="K373" s="16">
        <f>'[1]Prv-järjestys'!T112</f>
        <v>3992.3100000000009</v>
      </c>
      <c r="L373" s="17">
        <f>'[1]Prv-järjestys'!U112</f>
        <v>104.1</v>
      </c>
      <c r="M373" s="16">
        <f>'[1]Prv-järjestys'!V112</f>
        <v>0</v>
      </c>
      <c r="N373" s="17">
        <f>'[1]Prv-järjestys'!W112</f>
        <v>393.2</v>
      </c>
      <c r="O373" s="15">
        <f>'[1]Prv-järjestys'!X112</f>
        <v>665.8</v>
      </c>
      <c r="P373" s="20">
        <f>'[1]Prv-järjestys'!Y112</f>
        <v>273</v>
      </c>
      <c r="Q373" s="16">
        <f>'[1]Prv-järjestys'!Z112</f>
        <v>465.14</v>
      </c>
      <c r="R373" s="15">
        <f>'[1]Prv-järjestys'!AA112</f>
        <v>4841.8197745331181</v>
      </c>
      <c r="S373" s="19">
        <f>'[1]Prv-järjestys'!AB112</f>
        <v>10735.369774533119</v>
      </c>
      <c r="T373" s="16">
        <f>'[1]Prv-järjestys'!AE112</f>
        <v>6800</v>
      </c>
      <c r="U373" s="17">
        <f>'[1]Prv-järjestys'!AF112</f>
        <v>0</v>
      </c>
      <c r="V373" s="16">
        <f>'[1]Prv-järjestys'!AG112</f>
        <v>0</v>
      </c>
      <c r="W373" s="17">
        <f>'[1]Prv-järjestys'!AH112</f>
        <v>3200</v>
      </c>
      <c r="X373" s="15">
        <f>'[1]Prv-järjestys'!AI112</f>
        <v>400</v>
      </c>
      <c r="Y373" s="21">
        <f>'[1]Prv-järjestys'!AJ112</f>
        <v>0</v>
      </c>
      <c r="Z373" s="16">
        <f>'[1]Prv-järjestys'!AK112</f>
        <v>400</v>
      </c>
      <c r="AA373" s="15">
        <f>'[1]Prv-järjestys'!AL112</f>
        <v>4000</v>
      </c>
      <c r="AB373" s="19">
        <f>'[1]Prv-järjestys'!AM112</f>
        <v>14800</v>
      </c>
      <c r="AC373" s="16">
        <f>'[1]Prv-järjestys'!AN112</f>
        <v>0</v>
      </c>
      <c r="AD373" s="16">
        <f>'[1]Prv-järjestys'!AO112</f>
        <v>0</v>
      </c>
      <c r="AE373" s="16">
        <f>'[1]Prv-järjestys'!AP112</f>
        <v>0</v>
      </c>
      <c r="AF373" s="17">
        <f>'[1]Prv-järjestys'!AQ112</f>
        <v>0</v>
      </c>
      <c r="AG373" s="15">
        <f>'[1]Prv-järjestys'!AR112</f>
        <v>0</v>
      </c>
      <c r="AH373" s="16">
        <f>'[1]Prv-järjestys'!AS112</f>
        <v>0</v>
      </c>
      <c r="AI373" s="16">
        <f>'[1]Prv-järjestys'!AT112</f>
        <v>0</v>
      </c>
      <c r="AJ373" s="15">
        <f>'[1]Prv-järjestys'!AU112</f>
        <v>0</v>
      </c>
      <c r="AK373" s="19">
        <f>'[1]Prv-järjestys'!AV112</f>
        <v>0</v>
      </c>
      <c r="AL373" s="15">
        <f>'[1]Prv-järjestys'!AW112</f>
        <v>12132.11</v>
      </c>
      <c r="AM373" s="15">
        <f>'[1]Prv-järjestys'!AX112</f>
        <v>107.1</v>
      </c>
      <c r="AN373" s="15">
        <f>'[1]Prv-järjestys'!AY112</f>
        <v>0</v>
      </c>
      <c r="AO373" s="15">
        <f>'[1]Prv-järjestys'!AZ112</f>
        <v>4039.2</v>
      </c>
      <c r="AP373" s="15">
        <f>'[1]Prv-järjestys'!BA112</f>
        <v>1743.29</v>
      </c>
      <c r="AQ373" s="15">
        <f>'[1]Prv-järjestys'!BB112</f>
        <v>1600.59</v>
      </c>
      <c r="AR373" s="15">
        <f>'[1]Prv-järjestys'!BC112</f>
        <v>1295.1399999999999</v>
      </c>
      <c r="AS373" s="15">
        <f>'[1]Prv-järjestys'!BD112</f>
        <v>12282.819774533118</v>
      </c>
      <c r="AT373" s="19">
        <f>'[1]Prv-järjestys'!BE112</f>
        <v>33200.24977453312</v>
      </c>
      <c r="AU373" s="22">
        <f>'[1]Prv-järjestys'!BF112</f>
        <v>9.4722538586399772</v>
      </c>
      <c r="AV373" s="55">
        <f>'[1]Prv-järjestys'!BG112</f>
        <v>3505</v>
      </c>
      <c r="AW373" s="48" t="str">
        <f>'[1]Prv-järjestys'!A112</f>
        <v>000194</v>
      </c>
      <c r="AX373" s="49"/>
      <c r="AY373" s="47"/>
      <c r="AZ373" s="50" t="s">
        <v>80</v>
      </c>
      <c r="BA373" s="47" t="s">
        <v>81</v>
      </c>
      <c r="BB373" s="50" t="s">
        <v>104</v>
      </c>
      <c r="BC373" s="50" t="s">
        <v>105</v>
      </c>
      <c r="BD373" s="47">
        <v>2</v>
      </c>
      <c r="BE373" s="47">
        <v>1</v>
      </c>
    </row>
    <row r="374" spans="1:57" x14ac:dyDescent="0.25">
      <c r="A374" s="47" t="str">
        <f>'[1]Prv-järjestys'!B166</f>
        <v>Utajärvi</v>
      </c>
      <c r="B374" s="16">
        <f>'[1]Prv-järjestys'!K166</f>
        <v>7011.22</v>
      </c>
      <c r="C374" s="17">
        <f>'[1]Prv-järjestys'!L166</f>
        <v>720</v>
      </c>
      <c r="D374" s="16">
        <f>'[1]Prv-järjestys'!M166</f>
        <v>0</v>
      </c>
      <c r="E374" s="16">
        <f>'[1]Prv-järjestys'!N166</f>
        <v>480</v>
      </c>
      <c r="F374" s="15">
        <f>'[1]Prv-järjestys'!O166</f>
        <v>40</v>
      </c>
      <c r="G374" s="18">
        <f>'[1]Prv-järjestys'!P166</f>
        <v>30</v>
      </c>
      <c r="H374" s="16">
        <f>'[1]Prv-järjestys'!Q166</f>
        <v>1250</v>
      </c>
      <c r="I374" s="15">
        <f>'[1]Prv-järjestys'!R166</f>
        <v>1532</v>
      </c>
      <c r="J374" s="19">
        <f>'[1]Prv-järjestys'!S166</f>
        <v>11063.220000000001</v>
      </c>
      <c r="K374" s="16">
        <f>'[1]Prv-järjestys'!T166</f>
        <v>4569.8700000000008</v>
      </c>
      <c r="L374" s="17">
        <f>'[1]Prv-järjestys'!U166</f>
        <v>145.55000000000001</v>
      </c>
      <c r="M374" s="16">
        <f>'[1]Prv-järjestys'!V166</f>
        <v>0</v>
      </c>
      <c r="N374" s="17">
        <f>'[1]Prv-järjestys'!W166</f>
        <v>148.25</v>
      </c>
      <c r="O374" s="15">
        <f>'[1]Prv-järjestys'!X166</f>
        <v>87.75</v>
      </c>
      <c r="P374" s="20">
        <f>'[1]Prv-järjestys'!Y166</f>
        <v>122.2</v>
      </c>
      <c r="Q374" s="16">
        <f>'[1]Prv-järjestys'!Z166</f>
        <v>77.099999999999994</v>
      </c>
      <c r="R374" s="15">
        <f>'[1]Prv-järjestys'!AA166</f>
        <v>4921.9693399761954</v>
      </c>
      <c r="S374" s="19">
        <f>'[1]Prv-järjestys'!AB166</f>
        <v>10072.689339976198</v>
      </c>
      <c r="T374" s="16">
        <f>'[1]Prv-järjestys'!AE166</f>
        <v>6200</v>
      </c>
      <c r="U374" s="17">
        <f>'[1]Prv-järjestys'!AF166</f>
        <v>850</v>
      </c>
      <c r="V374" s="16">
        <f>'[1]Prv-järjestys'!AG166</f>
        <v>0</v>
      </c>
      <c r="W374" s="17">
        <f>'[1]Prv-järjestys'!AH166</f>
        <v>400</v>
      </c>
      <c r="X374" s="15">
        <f>'[1]Prv-järjestys'!AI166</f>
        <v>0</v>
      </c>
      <c r="Y374" s="21">
        <f>'[1]Prv-järjestys'!AJ166</f>
        <v>0</v>
      </c>
      <c r="Z374" s="16">
        <f>'[1]Prv-järjestys'!AK166</f>
        <v>400</v>
      </c>
      <c r="AA374" s="15">
        <f>'[1]Prv-järjestys'!AL166</f>
        <v>1900</v>
      </c>
      <c r="AB374" s="19">
        <f>'[1]Prv-järjestys'!AM166</f>
        <v>9750</v>
      </c>
      <c r="AC374" s="16">
        <f>'[1]Prv-järjestys'!AN166</f>
        <v>0</v>
      </c>
      <c r="AD374" s="16">
        <f>'[1]Prv-järjestys'!AO166</f>
        <v>0</v>
      </c>
      <c r="AE374" s="16">
        <f>'[1]Prv-järjestys'!AP166</f>
        <v>0</v>
      </c>
      <c r="AF374" s="17">
        <f>'[1]Prv-järjestys'!AQ166</f>
        <v>0</v>
      </c>
      <c r="AG374" s="15">
        <f>'[1]Prv-järjestys'!AR166</f>
        <v>0</v>
      </c>
      <c r="AH374" s="16">
        <f>'[1]Prv-järjestys'!AS166</f>
        <v>0</v>
      </c>
      <c r="AI374" s="16">
        <f>'[1]Prv-järjestys'!AT166</f>
        <v>0</v>
      </c>
      <c r="AJ374" s="15">
        <f>'[1]Prv-järjestys'!AU166</f>
        <v>0</v>
      </c>
      <c r="AK374" s="19">
        <f>'[1]Prv-järjestys'!AV166</f>
        <v>0</v>
      </c>
      <c r="AL374" s="15">
        <f>'[1]Prv-järjestys'!AW166</f>
        <v>17781.09</v>
      </c>
      <c r="AM374" s="15">
        <f>'[1]Prv-järjestys'!AX166</f>
        <v>1715.55</v>
      </c>
      <c r="AN374" s="15">
        <f>'[1]Prv-järjestys'!AY166</f>
        <v>0</v>
      </c>
      <c r="AO374" s="15">
        <f>'[1]Prv-järjestys'!AZ166</f>
        <v>1028.25</v>
      </c>
      <c r="AP374" s="15">
        <f>'[1]Prv-järjestys'!BA166</f>
        <v>127.75</v>
      </c>
      <c r="AQ374" s="15">
        <f>'[1]Prv-järjestys'!BB166</f>
        <v>152.19999999999999</v>
      </c>
      <c r="AR374" s="15">
        <f>'[1]Prv-järjestys'!BC166</f>
        <v>1727.1</v>
      </c>
      <c r="AS374" s="15">
        <f>'[1]Prv-järjestys'!BD166</f>
        <v>8353.9693399761964</v>
      </c>
      <c r="AT374" s="19">
        <f>'[1]Prv-järjestys'!BE166</f>
        <v>30885.909339976195</v>
      </c>
      <c r="AU374" s="22">
        <f>'[1]Prv-järjestys'!BF166</f>
        <v>2.4598526075164222</v>
      </c>
      <c r="AV374" s="55">
        <f>'[1]Prv-järjestys'!BG166</f>
        <v>12556</v>
      </c>
      <c r="AW374" s="48" t="str">
        <f>'[1]Prv-järjestys'!A166</f>
        <v>000274</v>
      </c>
      <c r="AX374" s="49"/>
      <c r="AY374" s="47"/>
      <c r="AZ374" s="50" t="s">
        <v>121</v>
      </c>
      <c r="BA374" s="47" t="s">
        <v>122</v>
      </c>
      <c r="BB374" s="50" t="s">
        <v>127</v>
      </c>
      <c r="BC374" s="50" t="s">
        <v>128</v>
      </c>
      <c r="BD374" s="47">
        <v>2</v>
      </c>
      <c r="BE374" s="47">
        <v>1</v>
      </c>
    </row>
    <row r="375" spans="1:57" x14ac:dyDescent="0.25">
      <c r="A375" s="47" t="str">
        <f>'[1]Prv-järjestys'!B167</f>
        <v>Utsjoki</v>
      </c>
      <c r="B375" s="16">
        <f>'[1]Prv-järjestys'!K167</f>
        <v>1531.28</v>
      </c>
      <c r="C375" s="17">
        <f>'[1]Prv-järjestys'!L167</f>
        <v>3250</v>
      </c>
      <c r="D375" s="16">
        <f>'[1]Prv-järjestys'!M167</f>
        <v>0</v>
      </c>
      <c r="E375" s="16">
        <f>'[1]Prv-järjestys'!N167</f>
        <v>104</v>
      </c>
      <c r="F375" s="15">
        <f>'[1]Prv-järjestys'!O167</f>
        <v>1670</v>
      </c>
      <c r="G375" s="18">
        <f>'[1]Prv-järjestys'!P167</f>
        <v>110</v>
      </c>
      <c r="H375" s="16">
        <f>'[1]Prv-järjestys'!Q167</f>
        <v>157.19999999999999</v>
      </c>
      <c r="I375" s="15">
        <f>'[1]Prv-järjestys'!R167</f>
        <v>1867</v>
      </c>
      <c r="J375" s="19">
        <f>'[1]Prv-järjestys'!S167</f>
        <v>8689.48</v>
      </c>
      <c r="K375" s="16">
        <f>'[1]Prv-järjestys'!T167</f>
        <v>1523.3799999999999</v>
      </c>
      <c r="L375" s="17">
        <f>'[1]Prv-järjestys'!U167</f>
        <v>3050.9</v>
      </c>
      <c r="M375" s="16">
        <f>'[1]Prv-järjestys'!V167</f>
        <v>0</v>
      </c>
      <c r="N375" s="17">
        <f>'[1]Prv-järjestys'!W167</f>
        <v>627.75</v>
      </c>
      <c r="O375" s="15">
        <f>'[1]Prv-järjestys'!X167</f>
        <v>258.05</v>
      </c>
      <c r="P375" s="20">
        <f>'[1]Prv-järjestys'!Y167</f>
        <v>3447.34</v>
      </c>
      <c r="Q375" s="16">
        <f>'[1]Prv-järjestys'!Z167</f>
        <v>9.6199999999999992</v>
      </c>
      <c r="R375" s="15">
        <f>'[1]Prv-järjestys'!AA167</f>
        <v>1461.7277037734484</v>
      </c>
      <c r="S375" s="19">
        <f>'[1]Prv-järjestys'!AB167</f>
        <v>10378.76770377345</v>
      </c>
      <c r="T375" s="16">
        <f>'[1]Prv-järjestys'!AE167</f>
        <v>0</v>
      </c>
      <c r="U375" s="17">
        <f>'[1]Prv-järjestys'!AF167</f>
        <v>0</v>
      </c>
      <c r="V375" s="16">
        <f>'[1]Prv-järjestys'!AG167</f>
        <v>0</v>
      </c>
      <c r="W375" s="17">
        <f>'[1]Prv-järjestys'!AH167</f>
        <v>0</v>
      </c>
      <c r="X375" s="15">
        <f>'[1]Prv-järjestys'!AI167</f>
        <v>2878.1</v>
      </c>
      <c r="Y375" s="21">
        <f>'[1]Prv-järjestys'!AJ167</f>
        <v>0</v>
      </c>
      <c r="Z375" s="16">
        <f>'[1]Prv-järjestys'!AK167</f>
        <v>0</v>
      </c>
      <c r="AA375" s="15">
        <f>'[1]Prv-järjestys'!AL167</f>
        <v>0</v>
      </c>
      <c r="AB375" s="19">
        <f>'[1]Prv-järjestys'!AM167</f>
        <v>2878.1</v>
      </c>
      <c r="AC375" s="16">
        <f>'[1]Prv-järjestys'!AN167</f>
        <v>0</v>
      </c>
      <c r="AD375" s="16">
        <f>'[1]Prv-järjestys'!AO167</f>
        <v>0</v>
      </c>
      <c r="AE375" s="16">
        <f>'[1]Prv-järjestys'!AP167</f>
        <v>0</v>
      </c>
      <c r="AF375" s="17">
        <f>'[1]Prv-järjestys'!AQ167</f>
        <v>0</v>
      </c>
      <c r="AG375" s="15">
        <f>'[1]Prv-järjestys'!AR167</f>
        <v>0</v>
      </c>
      <c r="AH375" s="16">
        <f>'[1]Prv-järjestys'!AS167</f>
        <v>0</v>
      </c>
      <c r="AI375" s="16">
        <f>'[1]Prv-järjestys'!AT167</f>
        <v>0</v>
      </c>
      <c r="AJ375" s="15">
        <f>'[1]Prv-järjestys'!AU167</f>
        <v>0</v>
      </c>
      <c r="AK375" s="19">
        <f>'[1]Prv-järjestys'!AV167</f>
        <v>0</v>
      </c>
      <c r="AL375" s="15">
        <f>'[1]Prv-järjestys'!AW167</f>
        <v>3054.66</v>
      </c>
      <c r="AM375" s="15">
        <f>'[1]Prv-järjestys'!AX167</f>
        <v>6300.9</v>
      </c>
      <c r="AN375" s="15">
        <f>'[1]Prv-järjestys'!AY167</f>
        <v>0</v>
      </c>
      <c r="AO375" s="15">
        <f>'[1]Prv-järjestys'!AZ167</f>
        <v>731.75</v>
      </c>
      <c r="AP375" s="15">
        <f>'[1]Prv-järjestys'!BA167</f>
        <v>4806.1499999999996</v>
      </c>
      <c r="AQ375" s="15">
        <f>'[1]Prv-järjestys'!BB167</f>
        <v>3557.34</v>
      </c>
      <c r="AR375" s="15">
        <f>'[1]Prv-järjestys'!BC167</f>
        <v>166.82</v>
      </c>
      <c r="AS375" s="15">
        <f>'[1]Prv-järjestys'!BD167</f>
        <v>3328.7277037734484</v>
      </c>
      <c r="AT375" s="19">
        <f>'[1]Prv-järjestys'!BE167</f>
        <v>21946.347703773448</v>
      </c>
      <c r="AU375" s="22">
        <f>'[1]Prv-järjestys'!BF167</f>
        <v>11.353516659996611</v>
      </c>
      <c r="AV375" s="55">
        <f>'[1]Prv-järjestys'!BG167</f>
        <v>1933</v>
      </c>
      <c r="AW375" s="48" t="str">
        <f>'[1]Prv-järjestys'!A167</f>
        <v>000275</v>
      </c>
      <c r="AX375" s="49"/>
      <c r="AY375" s="47"/>
      <c r="AZ375" s="50" t="s">
        <v>121</v>
      </c>
      <c r="BA375" s="47" t="s">
        <v>122</v>
      </c>
      <c r="BB375" s="50" t="s">
        <v>125</v>
      </c>
      <c r="BC375" s="50" t="s">
        <v>126</v>
      </c>
      <c r="BD375" s="47">
        <v>2</v>
      </c>
      <c r="BE375" s="47">
        <v>1</v>
      </c>
    </row>
    <row r="376" spans="1:57" x14ac:dyDescent="0.25">
      <c r="A376" s="47" t="str">
        <f>'[1]Prv-järjestys'!B285</f>
        <v>Uurainen</v>
      </c>
      <c r="B376" s="16">
        <f>'[1]Prv-järjestys'!K285</f>
        <v>2598.1800000000003</v>
      </c>
      <c r="C376" s="17">
        <f>'[1]Prv-järjestys'!L285</f>
        <v>0</v>
      </c>
      <c r="D376" s="16">
        <f>'[1]Prv-järjestys'!M285</f>
        <v>0</v>
      </c>
      <c r="E376" s="16">
        <f>'[1]Prv-järjestys'!N285</f>
        <v>240</v>
      </c>
      <c r="F376" s="15">
        <f>'[1]Prv-järjestys'!O285</f>
        <v>263.54000000000002</v>
      </c>
      <c r="G376" s="18">
        <f>'[1]Prv-järjestys'!P285</f>
        <v>600</v>
      </c>
      <c r="H376" s="16">
        <f>'[1]Prv-järjestys'!Q285</f>
        <v>620</v>
      </c>
      <c r="I376" s="15">
        <f>'[1]Prv-järjestys'!R285</f>
        <v>12817</v>
      </c>
      <c r="J376" s="19">
        <f>'[1]Prv-järjestys'!S285</f>
        <v>17138.72</v>
      </c>
      <c r="K376" s="16">
        <f>'[1]Prv-järjestys'!T285</f>
        <v>5395</v>
      </c>
      <c r="L376" s="17">
        <f>'[1]Prv-järjestys'!U285</f>
        <v>56.75</v>
      </c>
      <c r="M376" s="16">
        <f>'[1]Prv-järjestys'!V285</f>
        <v>0</v>
      </c>
      <c r="N376" s="17">
        <f>'[1]Prv-järjestys'!W285</f>
        <v>1196.5999999999999</v>
      </c>
      <c r="O376" s="15">
        <f>'[1]Prv-järjestys'!X285</f>
        <v>1666.35</v>
      </c>
      <c r="P376" s="20">
        <f>'[1]Prv-järjestys'!Y285</f>
        <v>205.4</v>
      </c>
      <c r="Q376" s="16">
        <f>'[1]Prv-järjestys'!Z285</f>
        <v>94.65</v>
      </c>
      <c r="R376" s="15">
        <f>'[1]Prv-järjestys'!AA285</f>
        <v>3912.6837320535815</v>
      </c>
      <c r="S376" s="19">
        <f>'[1]Prv-järjestys'!AB285</f>
        <v>12527.433732053581</v>
      </c>
      <c r="T376" s="16">
        <f>'[1]Prv-järjestys'!AE285</f>
        <v>6500</v>
      </c>
      <c r="U376" s="17">
        <f>'[1]Prv-järjestys'!AF285</f>
        <v>1000</v>
      </c>
      <c r="V376" s="16">
        <f>'[1]Prv-järjestys'!AG285</f>
        <v>0</v>
      </c>
      <c r="W376" s="17">
        <f>'[1]Prv-järjestys'!AH285</f>
        <v>0</v>
      </c>
      <c r="X376" s="15">
        <f>'[1]Prv-järjestys'!AI285</f>
        <v>0</v>
      </c>
      <c r="Y376" s="21">
        <f>'[1]Prv-järjestys'!AJ285</f>
        <v>0</v>
      </c>
      <c r="Z376" s="16">
        <f>'[1]Prv-järjestys'!AK285</f>
        <v>0</v>
      </c>
      <c r="AA376" s="15">
        <f>'[1]Prv-järjestys'!AL285</f>
        <v>0</v>
      </c>
      <c r="AB376" s="19">
        <f>'[1]Prv-järjestys'!AM285</f>
        <v>7500</v>
      </c>
      <c r="AC376" s="16">
        <f>'[1]Prv-järjestys'!AN285</f>
        <v>0</v>
      </c>
      <c r="AD376" s="16">
        <f>'[1]Prv-järjestys'!AO285</f>
        <v>0</v>
      </c>
      <c r="AE376" s="16">
        <f>'[1]Prv-järjestys'!AP285</f>
        <v>0</v>
      </c>
      <c r="AF376" s="17">
        <f>'[1]Prv-järjestys'!AQ285</f>
        <v>0</v>
      </c>
      <c r="AG376" s="15">
        <f>'[1]Prv-järjestys'!AR285</f>
        <v>0</v>
      </c>
      <c r="AH376" s="16">
        <f>'[1]Prv-järjestys'!AS285</f>
        <v>0</v>
      </c>
      <c r="AI376" s="16">
        <f>'[1]Prv-järjestys'!AT285</f>
        <v>0</v>
      </c>
      <c r="AJ376" s="15">
        <f>'[1]Prv-järjestys'!AU285</f>
        <v>416.95</v>
      </c>
      <c r="AK376" s="19">
        <f>'[1]Prv-järjestys'!AV285</f>
        <v>416.95</v>
      </c>
      <c r="AL376" s="15">
        <f>'[1]Prv-järjestys'!AW285</f>
        <v>14493.18</v>
      </c>
      <c r="AM376" s="15">
        <f>'[1]Prv-järjestys'!AX285</f>
        <v>1056.75</v>
      </c>
      <c r="AN376" s="15">
        <f>'[1]Prv-järjestys'!AY285</f>
        <v>0</v>
      </c>
      <c r="AO376" s="15">
        <f>'[1]Prv-järjestys'!AZ285</f>
        <v>1436.6</v>
      </c>
      <c r="AP376" s="15">
        <f>'[1]Prv-järjestys'!BA285</f>
        <v>1929.8899999999999</v>
      </c>
      <c r="AQ376" s="15">
        <f>'[1]Prv-järjestys'!BB285</f>
        <v>805.4</v>
      </c>
      <c r="AR376" s="15">
        <f>'[1]Prv-järjestys'!BC285</f>
        <v>714.65</v>
      </c>
      <c r="AS376" s="15">
        <f>'[1]Prv-järjestys'!BD285</f>
        <v>17146.633732053582</v>
      </c>
      <c r="AT376" s="19">
        <f>'[1]Prv-järjestys'!BE285</f>
        <v>37583.103732053583</v>
      </c>
      <c r="AU376" s="22">
        <f>'[1]Prv-järjestys'!BF285</f>
        <v>0.39313692474794015</v>
      </c>
      <c r="AV376" s="55">
        <f>'[1]Prv-järjestys'!BG285</f>
        <v>95598</v>
      </c>
      <c r="AW376" s="48" t="str">
        <f>'[1]Prv-järjestys'!A285</f>
        <v>000473</v>
      </c>
      <c r="AX376" s="49"/>
      <c r="AY376" s="47"/>
      <c r="AZ376" s="50" t="s">
        <v>182</v>
      </c>
      <c r="BA376" s="47" t="s">
        <v>183</v>
      </c>
      <c r="BB376" s="50" t="s">
        <v>196</v>
      </c>
      <c r="BC376" s="50" t="s">
        <v>197</v>
      </c>
      <c r="BD376" s="47">
        <v>2</v>
      </c>
      <c r="BE376" s="47">
        <v>1</v>
      </c>
    </row>
    <row r="377" spans="1:57" x14ac:dyDescent="0.25">
      <c r="A377" s="47" t="str">
        <f>'[1]Prv-järjestys'!B72</f>
        <v>Uusikaupunki</v>
      </c>
      <c r="B377" s="16">
        <f>'[1]Prv-järjestys'!K72</f>
        <v>10303.109999999997</v>
      </c>
      <c r="C377" s="17">
        <f>'[1]Prv-järjestys'!L72</f>
        <v>920</v>
      </c>
      <c r="D377" s="16">
        <f>'[1]Prv-järjestys'!M72</f>
        <v>0</v>
      </c>
      <c r="E377" s="16">
        <f>'[1]Prv-järjestys'!N72</f>
        <v>1695</v>
      </c>
      <c r="F377" s="15">
        <f>'[1]Prv-järjestys'!O72</f>
        <v>7010</v>
      </c>
      <c r="G377" s="18">
        <f>'[1]Prv-järjestys'!P72</f>
        <v>1755</v>
      </c>
      <c r="H377" s="16">
        <f>'[1]Prv-järjestys'!Q72</f>
        <v>5802.43</v>
      </c>
      <c r="I377" s="15">
        <f>'[1]Prv-järjestys'!R72</f>
        <v>15005.04</v>
      </c>
      <c r="J377" s="19">
        <f>'[1]Prv-järjestys'!S72</f>
        <v>42490.58</v>
      </c>
      <c r="K377" s="16">
        <f>'[1]Prv-järjestys'!T72</f>
        <v>22648.68</v>
      </c>
      <c r="L377" s="17">
        <f>'[1]Prv-järjestys'!U72</f>
        <v>2390.3200000000002</v>
      </c>
      <c r="M377" s="16">
        <f>'[1]Prv-järjestys'!V72</f>
        <v>0</v>
      </c>
      <c r="N377" s="17">
        <f>'[1]Prv-järjestys'!W72</f>
        <v>688.72</v>
      </c>
      <c r="O377" s="15">
        <f>'[1]Prv-järjestys'!X72</f>
        <v>317.75</v>
      </c>
      <c r="P377" s="20">
        <f>'[1]Prv-järjestys'!Y72</f>
        <v>97.3</v>
      </c>
      <c r="Q377" s="16">
        <f>'[1]Prv-järjestys'!Z72</f>
        <v>2530.5300000000002</v>
      </c>
      <c r="R377" s="15">
        <f>'[1]Prv-järjestys'!AA72</f>
        <v>9410.269900910971</v>
      </c>
      <c r="S377" s="19">
        <f>'[1]Prv-järjestys'!AB72</f>
        <v>38083.569900910967</v>
      </c>
      <c r="T377" s="16">
        <f>'[1]Prv-järjestys'!AE72</f>
        <v>13090</v>
      </c>
      <c r="U377" s="17">
        <f>'[1]Prv-järjestys'!AF72</f>
        <v>2000</v>
      </c>
      <c r="V377" s="16">
        <f>'[1]Prv-järjestys'!AG72</f>
        <v>0</v>
      </c>
      <c r="W377" s="17">
        <f>'[1]Prv-järjestys'!AH72</f>
        <v>1000</v>
      </c>
      <c r="X377" s="15">
        <f>'[1]Prv-järjestys'!AI72</f>
        <v>0</v>
      </c>
      <c r="Y377" s="21">
        <f>'[1]Prv-järjestys'!AJ72</f>
        <v>0</v>
      </c>
      <c r="Z377" s="16">
        <f>'[1]Prv-järjestys'!AK72</f>
        <v>4000</v>
      </c>
      <c r="AA377" s="15">
        <f>'[1]Prv-järjestys'!AL72</f>
        <v>6000</v>
      </c>
      <c r="AB377" s="19">
        <f>'[1]Prv-järjestys'!AM72</f>
        <v>26090</v>
      </c>
      <c r="AC377" s="16">
        <f>'[1]Prv-järjestys'!AN72</f>
        <v>0</v>
      </c>
      <c r="AD377" s="16">
        <f>'[1]Prv-järjestys'!AO72</f>
        <v>0</v>
      </c>
      <c r="AE377" s="16">
        <f>'[1]Prv-järjestys'!AP72</f>
        <v>0</v>
      </c>
      <c r="AF377" s="17">
        <f>'[1]Prv-järjestys'!AQ72</f>
        <v>0</v>
      </c>
      <c r="AG377" s="15">
        <f>'[1]Prv-järjestys'!AR72</f>
        <v>0</v>
      </c>
      <c r="AH377" s="16">
        <f>'[1]Prv-järjestys'!AS72</f>
        <v>0</v>
      </c>
      <c r="AI377" s="16">
        <f>'[1]Prv-järjestys'!AT72</f>
        <v>0</v>
      </c>
      <c r="AJ377" s="15">
        <f>'[1]Prv-järjestys'!AU72</f>
        <v>0</v>
      </c>
      <c r="AK377" s="19">
        <f>'[1]Prv-järjestys'!AV72</f>
        <v>0</v>
      </c>
      <c r="AL377" s="15">
        <f>'[1]Prv-järjestys'!AW72</f>
        <v>46041.789999999994</v>
      </c>
      <c r="AM377" s="15">
        <f>'[1]Prv-järjestys'!AX72</f>
        <v>5310.32</v>
      </c>
      <c r="AN377" s="15">
        <f>'[1]Prv-järjestys'!AY72</f>
        <v>0</v>
      </c>
      <c r="AO377" s="15">
        <f>'[1]Prv-järjestys'!AZ72</f>
        <v>3383.7200000000003</v>
      </c>
      <c r="AP377" s="15">
        <f>'[1]Prv-järjestys'!BA72</f>
        <v>7327.75</v>
      </c>
      <c r="AQ377" s="15">
        <f>'[1]Prv-järjestys'!BB72</f>
        <v>1852.3</v>
      </c>
      <c r="AR377" s="15">
        <f>'[1]Prv-järjestys'!BC72</f>
        <v>12332.960000000001</v>
      </c>
      <c r="AS377" s="15">
        <f>'[1]Prv-järjestys'!BD72</f>
        <v>30415.309900910972</v>
      </c>
      <c r="AT377" s="19">
        <f>'[1]Prv-järjestys'!BE72</f>
        <v>106664.14990091097</v>
      </c>
      <c r="AU377" s="22">
        <f>'[1]Prv-järjestys'!BF72</f>
        <v>63.339756473225037</v>
      </c>
      <c r="AV377" s="55">
        <f>'[1]Prv-järjestys'!BG72</f>
        <v>1684</v>
      </c>
      <c r="AW377" s="48" t="str">
        <f>'[1]Prv-järjestys'!A72</f>
        <v>000124</v>
      </c>
      <c r="AX377" s="49"/>
      <c r="AY377" s="47"/>
      <c r="AZ377" s="50" t="s">
        <v>85</v>
      </c>
      <c r="BA377" s="47" t="s">
        <v>86</v>
      </c>
      <c r="BB377" s="50" t="s">
        <v>95</v>
      </c>
      <c r="BC377" s="50" t="s">
        <v>96</v>
      </c>
      <c r="BD377" s="47">
        <v>1</v>
      </c>
      <c r="BE377" s="47">
        <v>1</v>
      </c>
    </row>
    <row r="378" spans="1:57" x14ac:dyDescent="0.25">
      <c r="A378" s="47" t="str">
        <f>'[1]Prv-järjestys'!B246</f>
        <v>Vaala</v>
      </c>
      <c r="B378" s="16">
        <f>'[1]Prv-järjestys'!K246</f>
        <v>1818.04</v>
      </c>
      <c r="C378" s="17">
        <f>'[1]Prv-järjestys'!L246</f>
        <v>330</v>
      </c>
      <c r="D378" s="16">
        <f>'[1]Prv-järjestys'!M246</f>
        <v>0</v>
      </c>
      <c r="E378" s="16">
        <f>'[1]Prv-järjestys'!N246</f>
        <v>298</v>
      </c>
      <c r="F378" s="15">
        <f>'[1]Prv-järjestys'!O246</f>
        <v>275</v>
      </c>
      <c r="G378" s="18">
        <f>'[1]Prv-järjestys'!P246</f>
        <v>4240</v>
      </c>
      <c r="H378" s="16">
        <f>'[1]Prv-järjestys'!Q246</f>
        <v>415</v>
      </c>
      <c r="I378" s="15">
        <f>'[1]Prv-järjestys'!R246</f>
        <v>1464</v>
      </c>
      <c r="J378" s="19">
        <f>'[1]Prv-järjestys'!S246</f>
        <v>8840.0400000000009</v>
      </c>
      <c r="K378" s="16">
        <f>'[1]Prv-järjestys'!T246</f>
        <v>4998.0100000000011</v>
      </c>
      <c r="L378" s="17">
        <f>'[1]Prv-järjestys'!U246</f>
        <v>303.39999999999998</v>
      </c>
      <c r="M378" s="16">
        <f>'[1]Prv-järjestys'!V246</f>
        <v>0</v>
      </c>
      <c r="N378" s="17">
        <f>'[1]Prv-järjestys'!W246</f>
        <v>129.30000000000001</v>
      </c>
      <c r="O378" s="15">
        <f>'[1]Prv-järjestys'!X246</f>
        <v>1342.8</v>
      </c>
      <c r="P378" s="20">
        <f>'[1]Prv-järjestys'!Y246</f>
        <v>151.80000000000001</v>
      </c>
      <c r="Q378" s="16">
        <f>'[1]Prv-järjestys'!Z246</f>
        <v>254.75</v>
      </c>
      <c r="R378" s="15">
        <f>'[1]Prv-järjestys'!AA246</f>
        <v>2172.3715028632241</v>
      </c>
      <c r="S378" s="19">
        <f>'[1]Prv-järjestys'!AB246</f>
        <v>9352.4315028632263</v>
      </c>
      <c r="T378" s="16">
        <f>'[1]Prv-järjestys'!AE246</f>
        <v>4000</v>
      </c>
      <c r="U378" s="17">
        <f>'[1]Prv-järjestys'!AF246</f>
        <v>0</v>
      </c>
      <c r="V378" s="16">
        <f>'[1]Prv-järjestys'!AG246</f>
        <v>0</v>
      </c>
      <c r="W378" s="17">
        <f>'[1]Prv-järjestys'!AH246</f>
        <v>0</v>
      </c>
      <c r="X378" s="15">
        <f>'[1]Prv-järjestys'!AI246</f>
        <v>1000</v>
      </c>
      <c r="Y378" s="21">
        <f>'[1]Prv-järjestys'!AJ246</f>
        <v>0</v>
      </c>
      <c r="Z378" s="16">
        <f>'[1]Prv-järjestys'!AK246</f>
        <v>0</v>
      </c>
      <c r="AA378" s="15">
        <f>'[1]Prv-järjestys'!AL246</f>
        <v>0</v>
      </c>
      <c r="AB378" s="19">
        <f>'[1]Prv-järjestys'!AM246</f>
        <v>5000</v>
      </c>
      <c r="AC378" s="16">
        <f>'[1]Prv-järjestys'!AN246</f>
        <v>0</v>
      </c>
      <c r="AD378" s="16">
        <f>'[1]Prv-järjestys'!AO246</f>
        <v>0</v>
      </c>
      <c r="AE378" s="16">
        <f>'[1]Prv-järjestys'!AP246</f>
        <v>0</v>
      </c>
      <c r="AF378" s="17">
        <f>'[1]Prv-järjestys'!AQ246</f>
        <v>0</v>
      </c>
      <c r="AG378" s="15">
        <f>'[1]Prv-järjestys'!AR246</f>
        <v>0</v>
      </c>
      <c r="AH378" s="16">
        <f>'[1]Prv-järjestys'!AS246</f>
        <v>0</v>
      </c>
      <c r="AI378" s="16">
        <f>'[1]Prv-järjestys'!AT246</f>
        <v>0</v>
      </c>
      <c r="AJ378" s="15">
        <f>'[1]Prv-järjestys'!AU246</f>
        <v>0</v>
      </c>
      <c r="AK378" s="19">
        <f>'[1]Prv-järjestys'!AV246</f>
        <v>0</v>
      </c>
      <c r="AL378" s="15">
        <f>'[1]Prv-järjestys'!AW246</f>
        <v>10816.050000000001</v>
      </c>
      <c r="AM378" s="15">
        <f>'[1]Prv-järjestys'!AX246</f>
        <v>633.4</v>
      </c>
      <c r="AN378" s="15">
        <f>'[1]Prv-järjestys'!AY246</f>
        <v>0</v>
      </c>
      <c r="AO378" s="15">
        <f>'[1]Prv-järjestys'!AZ246</f>
        <v>427.3</v>
      </c>
      <c r="AP378" s="15">
        <f>'[1]Prv-järjestys'!BA246</f>
        <v>2617.8000000000002</v>
      </c>
      <c r="AQ378" s="15">
        <f>'[1]Prv-järjestys'!BB246</f>
        <v>4391.8</v>
      </c>
      <c r="AR378" s="15">
        <f>'[1]Prv-järjestys'!BC246</f>
        <v>669.75</v>
      </c>
      <c r="AS378" s="15">
        <f>'[1]Prv-järjestys'!BD246</f>
        <v>3636.3715028632241</v>
      </c>
      <c r="AT378" s="19">
        <f>'[1]Prv-järjestys'!BE246</f>
        <v>23192.471502863224</v>
      </c>
      <c r="AU378" s="22">
        <f>'[1]Prv-järjestys'!BF246</f>
        <v>9.4393453410106734</v>
      </c>
      <c r="AV378" s="55">
        <f>'[1]Prv-järjestys'!BG246</f>
        <v>2457</v>
      </c>
      <c r="AW378" s="48" t="str">
        <f>'[1]Prv-järjestys'!A246</f>
        <v>000408</v>
      </c>
      <c r="AX378" s="49"/>
      <c r="AY378" s="47"/>
      <c r="AZ378" s="50" t="s">
        <v>165</v>
      </c>
      <c r="BA378" s="47" t="s">
        <v>166</v>
      </c>
      <c r="BB378" s="50" t="s">
        <v>171</v>
      </c>
      <c r="BC378" s="50" t="s">
        <v>172</v>
      </c>
      <c r="BD378" s="47">
        <v>2</v>
      </c>
      <c r="BE378" s="47">
        <v>1</v>
      </c>
    </row>
    <row r="379" spans="1:57" x14ac:dyDescent="0.25">
      <c r="A379" s="47" t="str">
        <f>'[1]Prv-järjestys'!B363</f>
        <v>Vaara-Karjalan seurakunta</v>
      </c>
      <c r="B379" s="16">
        <f>'[1]Prv-järjestys'!K363</f>
        <v>4189.3099999999995</v>
      </c>
      <c r="C379" s="17">
        <f>'[1]Prv-järjestys'!L363</f>
        <v>2592.61</v>
      </c>
      <c r="D379" s="16">
        <f>'[1]Prv-järjestys'!M363</f>
        <v>0</v>
      </c>
      <c r="E379" s="16">
        <f>'[1]Prv-järjestys'!N363</f>
        <v>235</v>
      </c>
      <c r="F379" s="15">
        <f>'[1]Prv-järjestys'!O363</f>
        <v>0</v>
      </c>
      <c r="G379" s="18">
        <f>'[1]Prv-järjestys'!P363</f>
        <v>660</v>
      </c>
      <c r="H379" s="16">
        <f>'[1]Prv-järjestys'!Q363</f>
        <v>281</v>
      </c>
      <c r="I379" s="15">
        <f>'[1]Prv-järjestys'!R363</f>
        <v>3231</v>
      </c>
      <c r="J379" s="19">
        <f>'[1]Prv-järjestys'!S363</f>
        <v>11188.92</v>
      </c>
      <c r="K379" s="16">
        <f>'[1]Prv-järjestys'!T363</f>
        <v>3429.1599999999994</v>
      </c>
      <c r="L379" s="17">
        <f>'[1]Prv-järjestys'!U363</f>
        <v>825.53</v>
      </c>
      <c r="M379" s="16">
        <f>'[1]Prv-järjestys'!V363</f>
        <v>0</v>
      </c>
      <c r="N379" s="17">
        <f>'[1]Prv-järjestys'!W363</f>
        <v>120.65</v>
      </c>
      <c r="O379" s="15">
        <f>'[1]Prv-järjestys'!X363</f>
        <v>1343.3200000000002</v>
      </c>
      <c r="P379" s="20">
        <f>'[1]Prv-järjestys'!Y363</f>
        <v>630.1</v>
      </c>
      <c r="Q379" s="16">
        <f>'[1]Prv-järjestys'!Z363</f>
        <v>1487.43</v>
      </c>
      <c r="R379" s="15">
        <f>'[1]Prv-järjestys'!AA363</f>
        <v>4493.919672929529</v>
      </c>
      <c r="S379" s="19">
        <f>'[1]Prv-järjestys'!AB363</f>
        <v>12330.10967292953</v>
      </c>
      <c r="T379" s="16">
        <f>'[1]Prv-järjestys'!AE363</f>
        <v>1200</v>
      </c>
      <c r="U379" s="17">
        <f>'[1]Prv-järjestys'!AF363</f>
        <v>900</v>
      </c>
      <c r="V379" s="16">
        <f>'[1]Prv-järjestys'!AG363</f>
        <v>0</v>
      </c>
      <c r="W379" s="17">
        <f>'[1]Prv-järjestys'!AH363</f>
        <v>0</v>
      </c>
      <c r="X379" s="15">
        <f>'[1]Prv-järjestys'!AI363</f>
        <v>0</v>
      </c>
      <c r="Y379" s="21">
        <f>'[1]Prv-järjestys'!AJ363</f>
        <v>0</v>
      </c>
      <c r="Z379" s="16">
        <f>'[1]Prv-järjestys'!AK363</f>
        <v>900</v>
      </c>
      <c r="AA379" s="15">
        <f>'[1]Prv-järjestys'!AL363</f>
        <v>0</v>
      </c>
      <c r="AB379" s="19">
        <f>'[1]Prv-järjestys'!AM363</f>
        <v>3000</v>
      </c>
      <c r="AC379" s="16">
        <f>'[1]Prv-järjestys'!AN363</f>
        <v>0</v>
      </c>
      <c r="AD379" s="16">
        <f>'[1]Prv-järjestys'!AO363</f>
        <v>0</v>
      </c>
      <c r="AE379" s="16">
        <f>'[1]Prv-järjestys'!AP363</f>
        <v>0</v>
      </c>
      <c r="AF379" s="17">
        <f>'[1]Prv-järjestys'!AQ363</f>
        <v>0</v>
      </c>
      <c r="AG379" s="15">
        <f>'[1]Prv-järjestys'!AR363</f>
        <v>0</v>
      </c>
      <c r="AH379" s="16">
        <f>'[1]Prv-järjestys'!AS363</f>
        <v>0</v>
      </c>
      <c r="AI379" s="16">
        <f>'[1]Prv-järjestys'!AT363</f>
        <v>0</v>
      </c>
      <c r="AJ379" s="15">
        <f>'[1]Prv-järjestys'!AU363</f>
        <v>0</v>
      </c>
      <c r="AK379" s="19">
        <f>'[1]Prv-järjestys'!AV363</f>
        <v>0</v>
      </c>
      <c r="AL379" s="15">
        <f>'[1]Prv-järjestys'!AW363</f>
        <v>8818.4699999999993</v>
      </c>
      <c r="AM379" s="15">
        <f>'[1]Prv-järjestys'!AX363</f>
        <v>4318.1400000000003</v>
      </c>
      <c r="AN379" s="15">
        <f>'[1]Prv-järjestys'!AY363</f>
        <v>0</v>
      </c>
      <c r="AO379" s="15">
        <f>'[1]Prv-järjestys'!AZ363</f>
        <v>355.65</v>
      </c>
      <c r="AP379" s="15">
        <f>'[1]Prv-järjestys'!BA363</f>
        <v>1343.3200000000002</v>
      </c>
      <c r="AQ379" s="15">
        <f>'[1]Prv-järjestys'!BB363</f>
        <v>1290.0999999999999</v>
      </c>
      <c r="AR379" s="15">
        <f>'[1]Prv-järjestys'!BC363</f>
        <v>2668.4300000000003</v>
      </c>
      <c r="AS379" s="15">
        <f>'[1]Prv-järjestys'!BD363</f>
        <v>7724.919672929529</v>
      </c>
      <c r="AT379" s="19">
        <f>'[1]Prv-järjestys'!BE363</f>
        <v>26519.02967292953</v>
      </c>
      <c r="AU379" s="22">
        <f>'[1]Prv-järjestys'!BF363</f>
        <v>0.95881949790040966</v>
      </c>
      <c r="AV379" s="55">
        <f>'[1]Prv-järjestys'!BG363</f>
        <v>27658</v>
      </c>
      <c r="AW379" s="48" t="str">
        <f>'[1]Prv-järjestys'!A363</f>
        <v>000606</v>
      </c>
      <c r="AX379" s="49" t="s">
        <v>163</v>
      </c>
      <c r="AY379" s="47" t="s">
        <v>164</v>
      </c>
      <c r="AZ379" s="50" t="s">
        <v>165</v>
      </c>
      <c r="BA379" s="47" t="s">
        <v>166</v>
      </c>
      <c r="BB379" s="50" t="s">
        <v>167</v>
      </c>
      <c r="BC379" s="50" t="s">
        <v>168</v>
      </c>
      <c r="BD379" s="47">
        <v>1</v>
      </c>
      <c r="BE379" s="47">
        <v>2</v>
      </c>
    </row>
    <row r="380" spans="1:57" x14ac:dyDescent="0.25">
      <c r="A380" s="47" t="str">
        <f>'[1]Prv-järjestys'!B286</f>
        <v>Vaasan suom.srk.</v>
      </c>
      <c r="B380" s="16">
        <f>'[1]Prv-järjestys'!K286</f>
        <v>15301.07</v>
      </c>
      <c r="C380" s="17">
        <f>'[1]Prv-järjestys'!L286</f>
        <v>12575.33</v>
      </c>
      <c r="D380" s="16">
        <f>'[1]Prv-järjestys'!M286</f>
        <v>0</v>
      </c>
      <c r="E380" s="16">
        <f>'[1]Prv-järjestys'!N286</f>
        <v>1740</v>
      </c>
      <c r="F380" s="15">
        <f>'[1]Prv-järjestys'!O286</f>
        <v>44000.54</v>
      </c>
      <c r="G380" s="18">
        <f>'[1]Prv-järjestys'!P286</f>
        <v>16365</v>
      </c>
      <c r="H380" s="16">
        <f>'[1]Prv-järjestys'!Q286</f>
        <v>9392</v>
      </c>
      <c r="I380" s="15">
        <f>'[1]Prv-järjestys'!R286</f>
        <v>41763.799999999996</v>
      </c>
      <c r="J380" s="19">
        <f>'[1]Prv-järjestys'!S286</f>
        <v>141137.74</v>
      </c>
      <c r="K380" s="16">
        <f>'[1]Prv-järjestys'!T286</f>
        <v>29695.040000000001</v>
      </c>
      <c r="L380" s="17">
        <f>'[1]Prv-järjestys'!U286</f>
        <v>5023.6099999999997</v>
      </c>
      <c r="M380" s="16">
        <f>'[1]Prv-järjestys'!V286</f>
        <v>0</v>
      </c>
      <c r="N380" s="17">
        <f>'[1]Prv-järjestys'!W286</f>
        <v>985.83</v>
      </c>
      <c r="O380" s="15">
        <f>'[1]Prv-järjestys'!X286</f>
        <v>1833.87</v>
      </c>
      <c r="P380" s="20">
        <f>'[1]Prv-järjestys'!Y286</f>
        <v>13310.2</v>
      </c>
      <c r="Q380" s="16">
        <f>'[1]Prv-järjestys'!Z286</f>
        <v>6811.99</v>
      </c>
      <c r="R380" s="15">
        <f>'[1]Prv-järjestys'!AA286</f>
        <v>11803.182379916238</v>
      </c>
      <c r="S380" s="19">
        <f>'[1]Prv-järjestys'!AB286</f>
        <v>69463.722379916231</v>
      </c>
      <c r="T380" s="16">
        <f>'[1]Prv-järjestys'!AE286</f>
        <v>46645</v>
      </c>
      <c r="U380" s="17">
        <f>'[1]Prv-järjestys'!AF286</f>
        <v>4050</v>
      </c>
      <c r="V380" s="16">
        <f>'[1]Prv-järjestys'!AG286</f>
        <v>0</v>
      </c>
      <c r="W380" s="17">
        <f>'[1]Prv-järjestys'!AH286</f>
        <v>0</v>
      </c>
      <c r="X380" s="15">
        <f>'[1]Prv-järjestys'!AI286</f>
        <v>26280</v>
      </c>
      <c r="Y380" s="21">
        <f>'[1]Prv-järjestys'!AJ286</f>
        <v>12800</v>
      </c>
      <c r="Z380" s="16">
        <f>'[1]Prv-järjestys'!AK286</f>
        <v>1600</v>
      </c>
      <c r="AA380" s="15">
        <f>'[1]Prv-järjestys'!AL286</f>
        <v>21660</v>
      </c>
      <c r="AB380" s="19">
        <f>'[1]Prv-järjestys'!AM286</f>
        <v>113035</v>
      </c>
      <c r="AC380" s="16">
        <f>'[1]Prv-järjestys'!AN286</f>
        <v>0</v>
      </c>
      <c r="AD380" s="16">
        <f>'[1]Prv-järjestys'!AO286</f>
        <v>0</v>
      </c>
      <c r="AE380" s="16">
        <f>'[1]Prv-järjestys'!AP286</f>
        <v>0</v>
      </c>
      <c r="AF380" s="17">
        <f>'[1]Prv-järjestys'!AQ286</f>
        <v>0</v>
      </c>
      <c r="AG380" s="15">
        <f>'[1]Prv-järjestys'!AR286</f>
        <v>0</v>
      </c>
      <c r="AH380" s="16">
        <f>'[1]Prv-järjestys'!AS286</f>
        <v>0</v>
      </c>
      <c r="AI380" s="16">
        <f>'[1]Prv-järjestys'!AT286</f>
        <v>0</v>
      </c>
      <c r="AJ380" s="15">
        <f>'[1]Prv-järjestys'!AU286</f>
        <v>0</v>
      </c>
      <c r="AK380" s="19">
        <f>'[1]Prv-järjestys'!AV286</f>
        <v>0</v>
      </c>
      <c r="AL380" s="15">
        <f>'[1]Prv-järjestys'!AW286</f>
        <v>91641.11</v>
      </c>
      <c r="AM380" s="15">
        <f>'[1]Prv-järjestys'!AX286</f>
        <v>21648.94</v>
      </c>
      <c r="AN380" s="15">
        <f>'[1]Prv-järjestys'!AY286</f>
        <v>0</v>
      </c>
      <c r="AO380" s="15">
        <f>'[1]Prv-järjestys'!AZ286</f>
        <v>2725.83</v>
      </c>
      <c r="AP380" s="15">
        <f>'[1]Prv-järjestys'!BA286</f>
        <v>72114.41</v>
      </c>
      <c r="AQ380" s="15">
        <f>'[1]Prv-järjestys'!BB286</f>
        <v>42475.199999999997</v>
      </c>
      <c r="AR380" s="15">
        <f>'[1]Prv-järjestys'!BC286</f>
        <v>17803.989999999998</v>
      </c>
      <c r="AS380" s="15">
        <f>'[1]Prv-järjestys'!BD286</f>
        <v>75226.98237991624</v>
      </c>
      <c r="AT380" s="19">
        <f>'[1]Prv-järjestys'!BE286</f>
        <v>323636.46237991622</v>
      </c>
      <c r="AU380" s="22">
        <f>'[1]Prv-järjestys'!BF286</f>
        <v>7.4843083664010965</v>
      </c>
      <c r="AV380" s="55">
        <f>'[1]Prv-järjestys'!BG286</f>
        <v>43242</v>
      </c>
      <c r="AW380" s="48" t="str">
        <f>'[1]Prv-järjestys'!A286</f>
        <v>000474</v>
      </c>
      <c r="AX380" s="49" t="s">
        <v>199</v>
      </c>
      <c r="AY380" s="47" t="s">
        <v>274</v>
      </c>
      <c r="AZ380" s="50" t="s">
        <v>182</v>
      </c>
      <c r="BA380" s="47" t="s">
        <v>183</v>
      </c>
      <c r="BB380" s="50" t="s">
        <v>192</v>
      </c>
      <c r="BC380" s="50" t="s">
        <v>193</v>
      </c>
      <c r="BD380" s="47">
        <v>1</v>
      </c>
      <c r="BE380" s="47">
        <v>2</v>
      </c>
    </row>
    <row r="381" spans="1:57" x14ac:dyDescent="0.25">
      <c r="A381" s="47" t="str">
        <f>'[1]Prv-järjestys'!B204</f>
        <v>Valkeala</v>
      </c>
      <c r="B381" s="16">
        <f>'[1]Prv-järjestys'!K204</f>
        <v>3617.13</v>
      </c>
      <c r="C381" s="17">
        <f>'[1]Prv-järjestys'!L204</f>
        <v>400</v>
      </c>
      <c r="D381" s="16">
        <f>'[1]Prv-järjestys'!M204</f>
        <v>0</v>
      </c>
      <c r="E381" s="16">
        <f>'[1]Prv-järjestys'!N204</f>
        <v>1180</v>
      </c>
      <c r="F381" s="15">
        <f>'[1]Prv-järjestys'!O204</f>
        <v>1731.98</v>
      </c>
      <c r="G381" s="18">
        <f>'[1]Prv-järjestys'!P204</f>
        <v>3905</v>
      </c>
      <c r="H381" s="16">
        <f>'[1]Prv-järjestys'!Q204</f>
        <v>1605</v>
      </c>
      <c r="I381" s="15">
        <f>'[1]Prv-järjestys'!R204</f>
        <v>6933</v>
      </c>
      <c r="J381" s="19">
        <f>'[1]Prv-järjestys'!S204</f>
        <v>19372.11</v>
      </c>
      <c r="K381" s="16">
        <f>'[1]Prv-järjestys'!T204</f>
        <v>13841.369999999997</v>
      </c>
      <c r="L381" s="17">
        <f>'[1]Prv-järjestys'!U204</f>
        <v>279.70999999999998</v>
      </c>
      <c r="M381" s="16">
        <f>'[1]Prv-järjestys'!V204</f>
        <v>0</v>
      </c>
      <c r="N381" s="17">
        <f>'[1]Prv-järjestys'!W204</f>
        <v>5259.66</v>
      </c>
      <c r="O381" s="15">
        <f>'[1]Prv-järjestys'!X204</f>
        <v>3252.08</v>
      </c>
      <c r="P381" s="20">
        <f>'[1]Prv-järjestys'!Y204</f>
        <v>4545.5</v>
      </c>
      <c r="Q381" s="16">
        <f>'[1]Prv-järjestys'!Z204</f>
        <v>907.11</v>
      </c>
      <c r="R381" s="15">
        <f>'[1]Prv-järjestys'!AA204</f>
        <v>5342.7784816309832</v>
      </c>
      <c r="S381" s="19">
        <f>'[1]Prv-järjestys'!AB204</f>
        <v>33428.20848163098</v>
      </c>
      <c r="T381" s="16">
        <f>'[1]Prv-järjestys'!AE204</f>
        <v>18100</v>
      </c>
      <c r="U381" s="17">
        <f>'[1]Prv-järjestys'!AF204</f>
        <v>0</v>
      </c>
      <c r="V381" s="16">
        <f>'[1]Prv-järjestys'!AG204</f>
        <v>0</v>
      </c>
      <c r="W381" s="17">
        <f>'[1]Prv-järjestys'!AH204</f>
        <v>0</v>
      </c>
      <c r="X381" s="15">
        <f>'[1]Prv-järjestys'!AI204</f>
        <v>5430</v>
      </c>
      <c r="Y381" s="21">
        <f>'[1]Prv-järjestys'!AJ204</f>
        <v>5430</v>
      </c>
      <c r="Z381" s="16">
        <f>'[1]Prv-järjestys'!AK204</f>
        <v>5567.27</v>
      </c>
      <c r="AA381" s="15">
        <f>'[1]Prv-järjestys'!AL204</f>
        <v>1500</v>
      </c>
      <c r="AB381" s="19">
        <f>'[1]Prv-järjestys'!AM204</f>
        <v>36027.270000000004</v>
      </c>
      <c r="AC381" s="16">
        <f>'[1]Prv-järjestys'!AN204</f>
        <v>0</v>
      </c>
      <c r="AD381" s="16">
        <f>'[1]Prv-järjestys'!AO204</f>
        <v>0</v>
      </c>
      <c r="AE381" s="16">
        <f>'[1]Prv-järjestys'!AP204</f>
        <v>0</v>
      </c>
      <c r="AF381" s="17">
        <f>'[1]Prv-järjestys'!AQ204</f>
        <v>37852.230000000003</v>
      </c>
      <c r="AG381" s="15">
        <f>'[1]Prv-järjestys'!AR204</f>
        <v>0</v>
      </c>
      <c r="AH381" s="16">
        <f>'[1]Prv-järjestys'!AS204</f>
        <v>0</v>
      </c>
      <c r="AI381" s="16">
        <f>'[1]Prv-järjestys'!AT204</f>
        <v>0</v>
      </c>
      <c r="AJ381" s="15">
        <f>'[1]Prv-järjestys'!AU204</f>
        <v>0</v>
      </c>
      <c r="AK381" s="19">
        <f>'[1]Prv-järjestys'!AV204</f>
        <v>37852.230000000003</v>
      </c>
      <c r="AL381" s="15">
        <f>'[1]Prv-järjestys'!AW204</f>
        <v>35558.5</v>
      </c>
      <c r="AM381" s="15">
        <f>'[1]Prv-järjestys'!AX204</f>
        <v>679.71</v>
      </c>
      <c r="AN381" s="15">
        <f>'[1]Prv-järjestys'!AY204</f>
        <v>0</v>
      </c>
      <c r="AO381" s="15">
        <f>'[1]Prv-järjestys'!AZ204</f>
        <v>44291.89</v>
      </c>
      <c r="AP381" s="15">
        <f>'[1]Prv-järjestys'!BA204</f>
        <v>10414.06</v>
      </c>
      <c r="AQ381" s="15">
        <f>'[1]Prv-järjestys'!BB204</f>
        <v>13880.5</v>
      </c>
      <c r="AR381" s="15">
        <f>'[1]Prv-järjestys'!BC204</f>
        <v>8079.380000000001</v>
      </c>
      <c r="AS381" s="15">
        <f>'[1]Prv-järjestys'!BD204</f>
        <v>13775.778481630983</v>
      </c>
      <c r="AT381" s="19">
        <f>'[1]Prv-järjestys'!BE204</f>
        <v>126679.81848163099</v>
      </c>
      <c r="AU381" s="22">
        <f>'[1]Prv-järjestys'!BF204</f>
        <v>14.737065900608538</v>
      </c>
      <c r="AV381" s="55">
        <f>'[1]Prv-järjestys'!BG204</f>
        <v>8596</v>
      </c>
      <c r="AW381" s="48" t="str">
        <f>'[1]Prv-järjestys'!A204</f>
        <v>000345</v>
      </c>
      <c r="AX381" s="49" t="s">
        <v>148</v>
      </c>
      <c r="AY381" s="47" t="s">
        <v>252</v>
      </c>
      <c r="AZ381" s="50" t="s">
        <v>142</v>
      </c>
      <c r="BA381" s="47" t="s">
        <v>143</v>
      </c>
      <c r="BB381" s="50" t="s">
        <v>149</v>
      </c>
      <c r="BC381" s="50" t="s">
        <v>150</v>
      </c>
      <c r="BD381" s="47">
        <v>1</v>
      </c>
      <c r="BE381" s="47">
        <v>2</v>
      </c>
    </row>
    <row r="382" spans="1:57" x14ac:dyDescent="0.25">
      <c r="A382" s="47" t="str">
        <f>'[1]Prv-järjestys'!B247</f>
        <v>Valtimo</v>
      </c>
      <c r="B382" s="16">
        <f>'[1]Prv-järjestys'!K247</f>
        <v>819.36</v>
      </c>
      <c r="C382" s="17">
        <f>'[1]Prv-järjestys'!L247</f>
        <v>0</v>
      </c>
      <c r="D382" s="16">
        <f>'[1]Prv-järjestys'!M247</f>
        <v>0</v>
      </c>
      <c r="E382" s="16">
        <f>'[1]Prv-järjestys'!N247</f>
        <v>140</v>
      </c>
      <c r="F382" s="15">
        <f>'[1]Prv-järjestys'!O247</f>
        <v>273</v>
      </c>
      <c r="G382" s="18">
        <f>'[1]Prv-järjestys'!P247</f>
        <v>600</v>
      </c>
      <c r="H382" s="16">
        <f>'[1]Prv-järjestys'!Q247</f>
        <v>500</v>
      </c>
      <c r="I382" s="15">
        <f>'[1]Prv-järjestys'!R247</f>
        <v>1889</v>
      </c>
      <c r="J382" s="19">
        <f>'[1]Prv-järjestys'!S247</f>
        <v>4221.3600000000006</v>
      </c>
      <c r="K382" s="16">
        <f>'[1]Prv-järjestys'!T247</f>
        <v>1050.24</v>
      </c>
      <c r="L382" s="17">
        <f>'[1]Prv-järjestys'!U247</f>
        <v>74.099999999999994</v>
      </c>
      <c r="M382" s="16">
        <f>'[1]Prv-järjestys'!V247</f>
        <v>0</v>
      </c>
      <c r="N382" s="17">
        <f>'[1]Prv-järjestys'!W247</f>
        <v>181.03</v>
      </c>
      <c r="O382" s="15">
        <f>'[1]Prv-järjestys'!X247</f>
        <v>346.6</v>
      </c>
      <c r="P382" s="20">
        <f>'[1]Prv-järjestys'!Y247</f>
        <v>60</v>
      </c>
      <c r="Q382" s="16">
        <f>'[1]Prv-järjestys'!Z247</f>
        <v>82.75</v>
      </c>
      <c r="R382" s="15">
        <f>'[1]Prv-järjestys'!AA247</f>
        <v>1425.7877291629286</v>
      </c>
      <c r="S382" s="19">
        <f>'[1]Prv-järjestys'!AB247</f>
        <v>3220.5077291629286</v>
      </c>
      <c r="T382" s="16">
        <f>'[1]Prv-järjestys'!AE247</f>
        <v>3556.9</v>
      </c>
      <c r="U382" s="17">
        <f>'[1]Prv-järjestys'!AF247</f>
        <v>0</v>
      </c>
      <c r="V382" s="16">
        <f>'[1]Prv-järjestys'!AG247</f>
        <v>0</v>
      </c>
      <c r="W382" s="17">
        <f>'[1]Prv-järjestys'!AH247</f>
        <v>0</v>
      </c>
      <c r="X382" s="15">
        <f>'[1]Prv-järjestys'!AI247</f>
        <v>0</v>
      </c>
      <c r="Y382" s="21">
        <f>'[1]Prv-järjestys'!AJ247</f>
        <v>0</v>
      </c>
      <c r="Z382" s="16">
        <f>'[1]Prv-järjestys'!AK247</f>
        <v>0</v>
      </c>
      <c r="AA382" s="15">
        <f>'[1]Prv-järjestys'!AL247</f>
        <v>0</v>
      </c>
      <c r="AB382" s="19">
        <f>'[1]Prv-järjestys'!AM247</f>
        <v>3556.9</v>
      </c>
      <c r="AC382" s="16">
        <f>'[1]Prv-järjestys'!AN247</f>
        <v>0</v>
      </c>
      <c r="AD382" s="16">
        <f>'[1]Prv-järjestys'!AO247</f>
        <v>0</v>
      </c>
      <c r="AE382" s="16">
        <f>'[1]Prv-järjestys'!AP247</f>
        <v>0</v>
      </c>
      <c r="AF382" s="17">
        <f>'[1]Prv-järjestys'!AQ247</f>
        <v>0</v>
      </c>
      <c r="AG382" s="15">
        <f>'[1]Prv-järjestys'!AR247</f>
        <v>0</v>
      </c>
      <c r="AH382" s="16">
        <f>'[1]Prv-järjestys'!AS247</f>
        <v>0</v>
      </c>
      <c r="AI382" s="16">
        <f>'[1]Prv-järjestys'!AT247</f>
        <v>0</v>
      </c>
      <c r="AJ382" s="15">
        <f>'[1]Prv-järjestys'!AU247</f>
        <v>0</v>
      </c>
      <c r="AK382" s="19">
        <f>'[1]Prv-järjestys'!AV247</f>
        <v>0</v>
      </c>
      <c r="AL382" s="15">
        <f>'[1]Prv-järjestys'!AW247</f>
        <v>5426.5</v>
      </c>
      <c r="AM382" s="15">
        <f>'[1]Prv-järjestys'!AX247</f>
        <v>74.099999999999994</v>
      </c>
      <c r="AN382" s="15">
        <f>'[1]Prv-järjestys'!AY247</f>
        <v>0</v>
      </c>
      <c r="AO382" s="15">
        <f>'[1]Prv-järjestys'!AZ247</f>
        <v>321.02999999999997</v>
      </c>
      <c r="AP382" s="15">
        <f>'[1]Prv-järjestys'!BA247</f>
        <v>619.6</v>
      </c>
      <c r="AQ382" s="15">
        <f>'[1]Prv-järjestys'!BB247</f>
        <v>660</v>
      </c>
      <c r="AR382" s="15">
        <f>'[1]Prv-järjestys'!BC247</f>
        <v>582.75</v>
      </c>
      <c r="AS382" s="15">
        <f>'[1]Prv-järjestys'!BD247</f>
        <v>3314.7877291629284</v>
      </c>
      <c r="AT382" s="19">
        <f>'[1]Prv-järjestys'!BE247</f>
        <v>10998.76772916293</v>
      </c>
      <c r="AU382" s="22">
        <f>'[1]Prv-järjestys'!BF247</f>
        <v>6.0102555897065191</v>
      </c>
      <c r="AV382" s="55">
        <f>'[1]Prv-järjestys'!BG247</f>
        <v>1830</v>
      </c>
      <c r="AW382" s="48" t="str">
        <f>'[1]Prv-järjestys'!A247</f>
        <v>000409</v>
      </c>
      <c r="AX382" s="49"/>
      <c r="AY382" s="47"/>
      <c r="AZ382" s="50" t="s">
        <v>165</v>
      </c>
      <c r="BA382" s="47" t="s">
        <v>166</v>
      </c>
      <c r="BB382" s="50" t="s">
        <v>167</v>
      </c>
      <c r="BC382" s="50" t="s">
        <v>168</v>
      </c>
      <c r="BD382" s="47">
        <v>2</v>
      </c>
      <c r="BE382" s="47">
        <v>1</v>
      </c>
    </row>
    <row r="383" spans="1:57" x14ac:dyDescent="0.25">
      <c r="A383" s="47" t="str">
        <f>'[1]Prv-järjestys'!B302</f>
        <v>Vanda sv.förs.</v>
      </c>
      <c r="B383" s="16">
        <f>'[1]Prv-järjestys'!K302</f>
        <v>3068.49</v>
      </c>
      <c r="C383" s="17">
        <f>'[1]Prv-järjestys'!L302</f>
        <v>0</v>
      </c>
      <c r="D383" s="16">
        <f>'[1]Prv-järjestys'!M302</f>
        <v>911.65</v>
      </c>
      <c r="E383" s="16">
        <f>'[1]Prv-järjestys'!N302</f>
        <v>0</v>
      </c>
      <c r="F383" s="15">
        <f>'[1]Prv-järjestys'!O302</f>
        <v>0</v>
      </c>
      <c r="G383" s="18">
        <f>'[1]Prv-järjestys'!P302</f>
        <v>1260</v>
      </c>
      <c r="H383" s="16">
        <f>'[1]Prv-järjestys'!Q302</f>
        <v>0</v>
      </c>
      <c r="I383" s="15">
        <f>'[1]Prv-järjestys'!R302</f>
        <v>3855.5</v>
      </c>
      <c r="J383" s="19">
        <f>'[1]Prv-järjestys'!S302</f>
        <v>9095.64</v>
      </c>
      <c r="K383" s="16">
        <f>'[1]Prv-järjestys'!T302</f>
        <v>1240.0700000000002</v>
      </c>
      <c r="L383" s="17">
        <f>'[1]Prv-järjestys'!U302</f>
        <v>0</v>
      </c>
      <c r="M383" s="16">
        <f>'[1]Prv-järjestys'!V302</f>
        <v>252.5</v>
      </c>
      <c r="N383" s="17">
        <f>'[1]Prv-järjestys'!W302</f>
        <v>181.63</v>
      </c>
      <c r="O383" s="15">
        <f>'[1]Prv-järjestys'!X302</f>
        <v>0</v>
      </c>
      <c r="P383" s="20">
        <f>'[1]Prv-järjestys'!Y302</f>
        <v>0</v>
      </c>
      <c r="Q383" s="16">
        <f>'[1]Prv-järjestys'!Z302</f>
        <v>0</v>
      </c>
      <c r="R383" s="15">
        <f>'[1]Prv-järjestys'!AA302</f>
        <v>2297.1980941385427</v>
      </c>
      <c r="S383" s="19">
        <f>'[1]Prv-järjestys'!AB302</f>
        <v>3971.398094138543</v>
      </c>
      <c r="T383" s="16">
        <f>'[1]Prv-järjestys'!AE302</f>
        <v>26514.2</v>
      </c>
      <c r="U383" s="17">
        <f>'[1]Prv-järjestys'!AF302</f>
        <v>0</v>
      </c>
      <c r="V383" s="16">
        <f>'[1]Prv-järjestys'!AG302</f>
        <v>1950</v>
      </c>
      <c r="W383" s="17">
        <f>'[1]Prv-järjestys'!AH302</f>
        <v>691.59</v>
      </c>
      <c r="X383" s="15">
        <f>'[1]Prv-järjestys'!AI302</f>
        <v>0</v>
      </c>
      <c r="Y383" s="21">
        <f>'[1]Prv-järjestys'!AJ302</f>
        <v>0</v>
      </c>
      <c r="Z383" s="16">
        <f>'[1]Prv-järjestys'!AK302</f>
        <v>1103.6600000000001</v>
      </c>
      <c r="AA383" s="15">
        <f>'[1]Prv-järjestys'!AL302</f>
        <v>2323.58</v>
      </c>
      <c r="AB383" s="19">
        <f>'[1]Prv-järjestys'!AM302</f>
        <v>32583.03</v>
      </c>
      <c r="AC383" s="16">
        <f>'[1]Prv-järjestys'!AN302</f>
        <v>0</v>
      </c>
      <c r="AD383" s="16">
        <f>'[1]Prv-järjestys'!AO302</f>
        <v>0</v>
      </c>
      <c r="AE383" s="16">
        <f>'[1]Prv-järjestys'!AP302</f>
        <v>0</v>
      </c>
      <c r="AF383" s="17">
        <f>'[1]Prv-järjestys'!AQ302</f>
        <v>0</v>
      </c>
      <c r="AG383" s="15">
        <f>'[1]Prv-järjestys'!AR302</f>
        <v>0</v>
      </c>
      <c r="AH383" s="16">
        <f>'[1]Prv-järjestys'!AS302</f>
        <v>0</v>
      </c>
      <c r="AI383" s="16">
        <f>'[1]Prv-järjestys'!AT302</f>
        <v>0</v>
      </c>
      <c r="AJ383" s="15">
        <f>'[1]Prv-järjestys'!AU302</f>
        <v>0</v>
      </c>
      <c r="AK383" s="19">
        <f>'[1]Prv-järjestys'!AV302</f>
        <v>0</v>
      </c>
      <c r="AL383" s="15">
        <f>'[1]Prv-järjestys'!AW302</f>
        <v>30822.760000000002</v>
      </c>
      <c r="AM383" s="15">
        <f>'[1]Prv-järjestys'!AX302</f>
        <v>0</v>
      </c>
      <c r="AN383" s="15">
        <f>'[1]Prv-järjestys'!AY302</f>
        <v>3114.15</v>
      </c>
      <c r="AO383" s="15">
        <f>'[1]Prv-järjestys'!AZ302</f>
        <v>873.22</v>
      </c>
      <c r="AP383" s="15">
        <f>'[1]Prv-järjestys'!BA302</f>
        <v>0</v>
      </c>
      <c r="AQ383" s="15">
        <f>'[1]Prv-järjestys'!BB302</f>
        <v>1260</v>
      </c>
      <c r="AR383" s="15">
        <f>'[1]Prv-järjestys'!BC302</f>
        <v>1103.6600000000001</v>
      </c>
      <c r="AS383" s="15">
        <f>'[1]Prv-järjestys'!BD302</f>
        <v>8476.2780941385427</v>
      </c>
      <c r="AT383" s="19">
        <f>'[1]Prv-järjestys'!BE302</f>
        <v>45650.068094138551</v>
      </c>
      <c r="AU383" s="22">
        <f>'[1]Prv-järjestys'!BF302</f>
        <v>7.3368801179907663</v>
      </c>
      <c r="AV383" s="55">
        <f>'[1]Prv-järjestys'!BG302</f>
        <v>6222</v>
      </c>
      <c r="AW383" s="48" t="str">
        <f>'[1]Prv-järjestys'!A302</f>
        <v>000500</v>
      </c>
      <c r="AX383" s="49" t="s">
        <v>69</v>
      </c>
      <c r="AY383" s="47" t="s">
        <v>259</v>
      </c>
      <c r="AZ383" s="50" t="s">
        <v>202</v>
      </c>
      <c r="BA383" s="47" t="s">
        <v>203</v>
      </c>
      <c r="BB383" s="50" t="s">
        <v>210</v>
      </c>
      <c r="BC383" s="50" t="s">
        <v>211</v>
      </c>
      <c r="BD383" s="47">
        <v>1</v>
      </c>
      <c r="BE383" s="47">
        <v>2</v>
      </c>
    </row>
    <row r="384" spans="1:57" x14ac:dyDescent="0.25">
      <c r="A384" s="47" t="str">
        <f>'[1]Prv-järjestys'!B340</f>
        <v>Vantaankoski</v>
      </c>
      <c r="B384" s="16">
        <f>'[1]Prv-järjestys'!K340</f>
        <v>24025.090000000004</v>
      </c>
      <c r="C384" s="17">
        <f>'[1]Prv-järjestys'!L340</f>
        <v>3636</v>
      </c>
      <c r="D384" s="16">
        <f>'[1]Prv-järjestys'!M340</f>
        <v>0</v>
      </c>
      <c r="E384" s="16">
        <f>'[1]Prv-järjestys'!N340</f>
        <v>3175</v>
      </c>
      <c r="F384" s="15">
        <f>'[1]Prv-järjestys'!O340</f>
        <v>17173.23</v>
      </c>
      <c r="G384" s="18">
        <f>'[1]Prv-järjestys'!P340</f>
        <v>17030.7</v>
      </c>
      <c r="H384" s="16">
        <f>'[1]Prv-järjestys'!Q340</f>
        <v>9056</v>
      </c>
      <c r="I384" s="15">
        <f>'[1]Prv-järjestys'!R340</f>
        <v>92352.1</v>
      </c>
      <c r="J384" s="19">
        <f>'[1]Prv-järjestys'!S340</f>
        <v>166448.12</v>
      </c>
      <c r="K384" s="16">
        <f>'[1]Prv-järjestys'!T340</f>
        <v>20561.72</v>
      </c>
      <c r="L384" s="17">
        <f>'[1]Prv-järjestys'!U340</f>
        <v>483.05</v>
      </c>
      <c r="M384" s="16">
        <f>'[1]Prv-järjestys'!V340</f>
        <v>0</v>
      </c>
      <c r="N384" s="17">
        <f>'[1]Prv-järjestys'!W340</f>
        <v>1810.91</v>
      </c>
      <c r="O384" s="15">
        <f>'[1]Prv-järjestys'!X340</f>
        <v>4289.03</v>
      </c>
      <c r="P384" s="20">
        <f>'[1]Prv-järjestys'!Y340</f>
        <v>4527.8900000000003</v>
      </c>
      <c r="Q384" s="16">
        <f>'[1]Prv-järjestys'!Z340</f>
        <v>1272.6300000000001</v>
      </c>
      <c r="R384" s="15">
        <f>'[1]Prv-järjestys'!AA340</f>
        <v>26612.413766151185</v>
      </c>
      <c r="S384" s="19">
        <f>'[1]Prv-järjestys'!AB340</f>
        <v>59557.643766151181</v>
      </c>
      <c r="T384" s="16">
        <f>'[1]Prv-järjestys'!AE340</f>
        <v>52196.81</v>
      </c>
      <c r="U384" s="17">
        <f>'[1]Prv-järjestys'!AF340</f>
        <v>2571.8200000000002</v>
      </c>
      <c r="V384" s="16">
        <f>'[1]Prv-järjestys'!AG340</f>
        <v>0</v>
      </c>
      <c r="W384" s="17">
        <f>'[1]Prv-järjestys'!AH340</f>
        <v>9017.2999999999993</v>
      </c>
      <c r="X384" s="15">
        <f>'[1]Prv-järjestys'!AI340</f>
        <v>22862.50786516854</v>
      </c>
      <c r="Y384" s="21">
        <f>'[1]Prv-järjestys'!AJ340</f>
        <v>14830</v>
      </c>
      <c r="Z384" s="16">
        <f>'[1]Prv-järjestys'!AK340</f>
        <v>11396.6</v>
      </c>
      <c r="AA384" s="15">
        <f>'[1]Prv-järjestys'!AL340</f>
        <v>13425.15</v>
      </c>
      <c r="AB384" s="19">
        <f>'[1]Prv-järjestys'!AM340</f>
        <v>126300.18786516853</v>
      </c>
      <c r="AC384" s="16">
        <f>'[1]Prv-järjestys'!AN340</f>
        <v>0</v>
      </c>
      <c r="AD384" s="16">
        <f>'[1]Prv-järjestys'!AO340</f>
        <v>0</v>
      </c>
      <c r="AE384" s="16">
        <f>'[1]Prv-järjestys'!AP340</f>
        <v>0</v>
      </c>
      <c r="AF384" s="17">
        <f>'[1]Prv-järjestys'!AQ340</f>
        <v>0</v>
      </c>
      <c r="AG384" s="15">
        <f>'[1]Prv-järjestys'!AR340</f>
        <v>0</v>
      </c>
      <c r="AH384" s="16">
        <f>'[1]Prv-järjestys'!AS340</f>
        <v>0</v>
      </c>
      <c r="AI384" s="16">
        <f>'[1]Prv-järjestys'!AT340</f>
        <v>0</v>
      </c>
      <c r="AJ384" s="15">
        <f>'[1]Prv-järjestys'!AU340</f>
        <v>15359.49</v>
      </c>
      <c r="AK384" s="19">
        <f>'[1]Prv-järjestys'!AV340</f>
        <v>15359.49</v>
      </c>
      <c r="AL384" s="15">
        <f>'[1]Prv-järjestys'!AW340</f>
        <v>96783.62</v>
      </c>
      <c r="AM384" s="15">
        <f>'[1]Prv-järjestys'!AX340</f>
        <v>6690.8700000000008</v>
      </c>
      <c r="AN384" s="15">
        <f>'[1]Prv-järjestys'!AY340</f>
        <v>0</v>
      </c>
      <c r="AO384" s="15">
        <f>'[1]Prv-järjestys'!AZ340</f>
        <v>14003.21</v>
      </c>
      <c r="AP384" s="15">
        <f>'[1]Prv-järjestys'!BA340</f>
        <v>44324.767865168542</v>
      </c>
      <c r="AQ384" s="15">
        <f>'[1]Prv-järjestys'!BB340</f>
        <v>36388.589999999997</v>
      </c>
      <c r="AR384" s="15">
        <f>'[1]Prv-järjestys'!BC340</f>
        <v>21725.230000000003</v>
      </c>
      <c r="AS384" s="15">
        <f>'[1]Prv-järjestys'!BD340</f>
        <v>147749.15376615117</v>
      </c>
      <c r="AT384" s="19">
        <f>'[1]Prv-järjestys'!BE340</f>
        <v>367665.4416313197</v>
      </c>
      <c r="AU384" s="22">
        <f>'[1]Prv-järjestys'!BF340</f>
        <v>23.093112344156754</v>
      </c>
      <c r="AV384" s="55">
        <f>'[1]Prv-järjestys'!BG340</f>
        <v>15921</v>
      </c>
      <c r="AW384" s="48" t="str">
        <f>'[1]Prv-järjestys'!A340</f>
        <v>000565</v>
      </c>
      <c r="AX384" s="49" t="s">
        <v>69</v>
      </c>
      <c r="AY384" s="47" t="s">
        <v>259</v>
      </c>
      <c r="AZ384" s="50" t="s">
        <v>55</v>
      </c>
      <c r="BA384" s="47" t="s">
        <v>56</v>
      </c>
      <c r="BB384" s="50" t="s">
        <v>70</v>
      </c>
      <c r="BC384" s="50" t="s">
        <v>71</v>
      </c>
      <c r="BD384" s="47">
        <v>1</v>
      </c>
      <c r="BE384" s="47">
        <v>2</v>
      </c>
    </row>
    <row r="385" spans="1:57" x14ac:dyDescent="0.25">
      <c r="A385" s="47" t="str">
        <f>'[1]Prv-järjestys'!B248</f>
        <v>Varkaus</v>
      </c>
      <c r="B385" s="16">
        <f>'[1]Prv-järjestys'!K248</f>
        <v>7576.59</v>
      </c>
      <c r="C385" s="17">
        <f>'[1]Prv-järjestys'!L248</f>
        <v>477.9</v>
      </c>
      <c r="D385" s="16">
        <f>'[1]Prv-järjestys'!M248</f>
        <v>0</v>
      </c>
      <c r="E385" s="16">
        <f>'[1]Prv-järjestys'!N248</f>
        <v>809</v>
      </c>
      <c r="F385" s="15">
        <f>'[1]Prv-järjestys'!O248</f>
        <v>805.6</v>
      </c>
      <c r="G385" s="18">
        <f>'[1]Prv-järjestys'!P248</f>
        <v>1150</v>
      </c>
      <c r="H385" s="16">
        <f>'[1]Prv-järjestys'!Q248</f>
        <v>1600</v>
      </c>
      <c r="I385" s="15">
        <f>'[1]Prv-järjestys'!R248</f>
        <v>19133</v>
      </c>
      <c r="J385" s="19">
        <f>'[1]Prv-järjestys'!S248</f>
        <v>31552.09</v>
      </c>
      <c r="K385" s="16">
        <f>'[1]Prv-järjestys'!T248</f>
        <v>18538.810000000005</v>
      </c>
      <c r="L385" s="17">
        <f>'[1]Prv-järjestys'!U248</f>
        <v>260.95</v>
      </c>
      <c r="M385" s="16">
        <f>'[1]Prv-järjestys'!V248</f>
        <v>0</v>
      </c>
      <c r="N385" s="17">
        <f>'[1]Prv-järjestys'!W248</f>
        <v>616.70000000000005</v>
      </c>
      <c r="O385" s="15">
        <f>'[1]Prv-järjestys'!X248</f>
        <v>401.9</v>
      </c>
      <c r="P385" s="20">
        <f>'[1]Prv-järjestys'!Y248</f>
        <v>0</v>
      </c>
      <c r="Q385" s="16">
        <f>'[1]Prv-järjestys'!Z248</f>
        <v>701.3</v>
      </c>
      <c r="R385" s="15">
        <f>'[1]Prv-järjestys'!AA248</f>
        <v>5538.1718149783592</v>
      </c>
      <c r="S385" s="19">
        <f>'[1]Prv-järjestys'!AB248</f>
        <v>26057.831814978366</v>
      </c>
      <c r="T385" s="16">
        <f>'[1]Prv-järjestys'!AE248</f>
        <v>39540</v>
      </c>
      <c r="U385" s="17">
        <f>'[1]Prv-järjestys'!AF248</f>
        <v>0</v>
      </c>
      <c r="V385" s="16">
        <f>'[1]Prv-järjestys'!AG248</f>
        <v>0</v>
      </c>
      <c r="W385" s="17">
        <f>'[1]Prv-järjestys'!AH248</f>
        <v>2500</v>
      </c>
      <c r="X385" s="15">
        <f>'[1]Prv-järjestys'!AI248</f>
        <v>0</v>
      </c>
      <c r="Y385" s="21">
        <f>'[1]Prv-järjestys'!AJ248</f>
        <v>0</v>
      </c>
      <c r="Z385" s="16">
        <f>'[1]Prv-järjestys'!AK248</f>
        <v>3500</v>
      </c>
      <c r="AA385" s="15">
        <f>'[1]Prv-järjestys'!AL248</f>
        <v>1000</v>
      </c>
      <c r="AB385" s="19">
        <f>'[1]Prv-järjestys'!AM248</f>
        <v>46540</v>
      </c>
      <c r="AC385" s="16">
        <f>'[1]Prv-järjestys'!AN248</f>
        <v>0</v>
      </c>
      <c r="AD385" s="16">
        <f>'[1]Prv-järjestys'!AO248</f>
        <v>0</v>
      </c>
      <c r="AE385" s="16">
        <f>'[1]Prv-järjestys'!AP248</f>
        <v>0</v>
      </c>
      <c r="AF385" s="17">
        <f>'[1]Prv-järjestys'!AQ248</f>
        <v>0</v>
      </c>
      <c r="AG385" s="15">
        <f>'[1]Prv-järjestys'!AR248</f>
        <v>0</v>
      </c>
      <c r="AH385" s="16">
        <f>'[1]Prv-järjestys'!AS248</f>
        <v>0</v>
      </c>
      <c r="AI385" s="16">
        <f>'[1]Prv-järjestys'!AT248</f>
        <v>0</v>
      </c>
      <c r="AJ385" s="15">
        <f>'[1]Prv-järjestys'!AU248</f>
        <v>0</v>
      </c>
      <c r="AK385" s="19">
        <f>'[1]Prv-järjestys'!AV248</f>
        <v>0</v>
      </c>
      <c r="AL385" s="15">
        <f>'[1]Prv-järjestys'!AW248</f>
        <v>65655.400000000009</v>
      </c>
      <c r="AM385" s="15">
        <f>'[1]Prv-järjestys'!AX248</f>
        <v>738.84999999999991</v>
      </c>
      <c r="AN385" s="15">
        <f>'[1]Prv-järjestys'!AY248</f>
        <v>0</v>
      </c>
      <c r="AO385" s="15">
        <f>'[1]Prv-järjestys'!AZ248</f>
        <v>3925.7</v>
      </c>
      <c r="AP385" s="15">
        <f>'[1]Prv-järjestys'!BA248</f>
        <v>1207.5</v>
      </c>
      <c r="AQ385" s="15">
        <f>'[1]Prv-järjestys'!BB248</f>
        <v>1150</v>
      </c>
      <c r="AR385" s="15">
        <f>'[1]Prv-järjestys'!BC248</f>
        <v>5801.3</v>
      </c>
      <c r="AS385" s="15">
        <f>'[1]Prv-järjestys'!BD248</f>
        <v>25671.171814978359</v>
      </c>
      <c r="AT385" s="19">
        <f>'[1]Prv-järjestys'!BE248</f>
        <v>104149.92181497837</v>
      </c>
      <c r="AU385" s="22">
        <f>'[1]Prv-järjestys'!BF248</f>
        <v>25.735093109705552</v>
      </c>
      <c r="AV385" s="55">
        <f>'[1]Prv-järjestys'!BG248</f>
        <v>4047</v>
      </c>
      <c r="AW385" s="48" t="str">
        <f>'[1]Prv-järjestys'!A248</f>
        <v>000410</v>
      </c>
      <c r="AX385" s="49"/>
      <c r="AY385" s="47"/>
      <c r="AZ385" s="50" t="s">
        <v>165</v>
      </c>
      <c r="BA385" s="47" t="s">
        <v>166</v>
      </c>
      <c r="BB385" s="50" t="s">
        <v>169</v>
      </c>
      <c r="BC385" s="50" t="s">
        <v>170</v>
      </c>
      <c r="BD385" s="47">
        <v>1</v>
      </c>
      <c r="BE385" s="47">
        <v>1</v>
      </c>
    </row>
    <row r="386" spans="1:57" x14ac:dyDescent="0.25">
      <c r="A386" s="47" t="str">
        <f>'[1]Prv-järjestys'!B249</f>
        <v>Varpaisjärvi</v>
      </c>
      <c r="B386" s="16">
        <f>'[1]Prv-järjestys'!K249</f>
        <v>996.08</v>
      </c>
      <c r="C386" s="17">
        <f>'[1]Prv-järjestys'!L249</f>
        <v>30</v>
      </c>
      <c r="D386" s="16">
        <f>'[1]Prv-järjestys'!M249</f>
        <v>0</v>
      </c>
      <c r="E386" s="16">
        <f>'[1]Prv-järjestys'!N249</f>
        <v>0</v>
      </c>
      <c r="F386" s="15">
        <f>'[1]Prv-järjestys'!O249</f>
        <v>0</v>
      </c>
      <c r="G386" s="18">
        <f>'[1]Prv-järjestys'!P249</f>
        <v>0</v>
      </c>
      <c r="H386" s="16">
        <f>'[1]Prv-järjestys'!Q249</f>
        <v>370</v>
      </c>
      <c r="I386" s="15">
        <f>'[1]Prv-järjestys'!R249</f>
        <v>2648</v>
      </c>
      <c r="J386" s="19">
        <f>'[1]Prv-järjestys'!S249</f>
        <v>4044.08</v>
      </c>
      <c r="K386" s="16">
        <f>'[1]Prv-järjestys'!T249</f>
        <v>1560.09</v>
      </c>
      <c r="L386" s="17">
        <f>'[1]Prv-järjestys'!U249</f>
        <v>85.5</v>
      </c>
      <c r="M386" s="16">
        <f>'[1]Prv-järjestys'!V249</f>
        <v>0</v>
      </c>
      <c r="N386" s="17">
        <f>'[1]Prv-järjestys'!W249</f>
        <v>151.44999999999999</v>
      </c>
      <c r="O386" s="15">
        <f>'[1]Prv-järjestys'!X249</f>
        <v>174.65</v>
      </c>
      <c r="P386" s="20">
        <f>'[1]Prv-järjestys'!Y249</f>
        <v>177.6</v>
      </c>
      <c r="Q386" s="16">
        <f>'[1]Prv-järjestys'!Z249</f>
        <v>60.23</v>
      </c>
      <c r="R386" s="15">
        <f>'[1]Prv-järjestys'!AA249</f>
        <v>1999.3323408351143</v>
      </c>
      <c r="S386" s="19">
        <f>'[1]Prv-järjestys'!AB249</f>
        <v>4208.8523408351139</v>
      </c>
      <c r="T386" s="16">
        <f>'[1]Prv-järjestys'!AE249</f>
        <v>5710.35</v>
      </c>
      <c r="U386" s="17">
        <f>'[1]Prv-järjestys'!AF249</f>
        <v>0</v>
      </c>
      <c r="V386" s="16">
        <f>'[1]Prv-järjestys'!AG249</f>
        <v>0</v>
      </c>
      <c r="W386" s="17">
        <f>'[1]Prv-järjestys'!AH249</f>
        <v>0</v>
      </c>
      <c r="X386" s="15">
        <f>'[1]Prv-järjestys'!AI249</f>
        <v>0</v>
      </c>
      <c r="Y386" s="21">
        <f>'[1]Prv-järjestys'!AJ249</f>
        <v>0</v>
      </c>
      <c r="Z386" s="16">
        <f>'[1]Prv-järjestys'!AK249</f>
        <v>0</v>
      </c>
      <c r="AA386" s="15">
        <f>'[1]Prv-järjestys'!AL249</f>
        <v>800</v>
      </c>
      <c r="AB386" s="19">
        <f>'[1]Prv-järjestys'!AM249</f>
        <v>6510.35</v>
      </c>
      <c r="AC386" s="16">
        <f>'[1]Prv-järjestys'!AN249</f>
        <v>0</v>
      </c>
      <c r="AD386" s="16">
        <f>'[1]Prv-järjestys'!AO249</f>
        <v>0</v>
      </c>
      <c r="AE386" s="16">
        <f>'[1]Prv-järjestys'!AP249</f>
        <v>0</v>
      </c>
      <c r="AF386" s="17">
        <f>'[1]Prv-järjestys'!AQ249</f>
        <v>0</v>
      </c>
      <c r="AG386" s="15">
        <f>'[1]Prv-järjestys'!AR249</f>
        <v>0</v>
      </c>
      <c r="AH386" s="16">
        <f>'[1]Prv-järjestys'!AS249</f>
        <v>0</v>
      </c>
      <c r="AI386" s="16">
        <f>'[1]Prv-järjestys'!AT249</f>
        <v>0</v>
      </c>
      <c r="AJ386" s="15">
        <f>'[1]Prv-järjestys'!AU249</f>
        <v>0</v>
      </c>
      <c r="AK386" s="19">
        <f>'[1]Prv-järjestys'!AV249</f>
        <v>0</v>
      </c>
      <c r="AL386" s="15">
        <f>'[1]Prv-järjestys'!AW249</f>
        <v>8266.52</v>
      </c>
      <c r="AM386" s="15">
        <f>'[1]Prv-järjestys'!AX249</f>
        <v>115.5</v>
      </c>
      <c r="AN386" s="15">
        <f>'[1]Prv-järjestys'!AY249</f>
        <v>0</v>
      </c>
      <c r="AO386" s="15">
        <f>'[1]Prv-järjestys'!AZ249</f>
        <v>151.44999999999999</v>
      </c>
      <c r="AP386" s="15">
        <f>'[1]Prv-järjestys'!BA249</f>
        <v>174.65</v>
      </c>
      <c r="AQ386" s="15">
        <f>'[1]Prv-järjestys'!BB249</f>
        <v>177.6</v>
      </c>
      <c r="AR386" s="15">
        <f>'[1]Prv-järjestys'!BC249</f>
        <v>430.23</v>
      </c>
      <c r="AS386" s="15">
        <f>'[1]Prv-järjestys'!BD249</f>
        <v>5447.3323408351143</v>
      </c>
      <c r="AT386" s="19">
        <f>'[1]Prv-järjestys'!BE249</f>
        <v>14763.282340835114</v>
      </c>
      <c r="AU386" s="22">
        <f>'[1]Prv-järjestys'!BF249</f>
        <v>0.77713756597542316</v>
      </c>
      <c r="AV386" s="55">
        <f>'[1]Prv-järjestys'!BG249</f>
        <v>18997</v>
      </c>
      <c r="AW386" s="48" t="str">
        <f>'[1]Prv-järjestys'!A249</f>
        <v>000411</v>
      </c>
      <c r="AX386" s="52" t="s">
        <v>173</v>
      </c>
      <c r="AY386" s="47" t="s">
        <v>174</v>
      </c>
      <c r="AZ386" s="50" t="s">
        <v>165</v>
      </c>
      <c r="BA386" s="47" t="s">
        <v>166</v>
      </c>
      <c r="BB386" s="50" t="s">
        <v>175</v>
      </c>
      <c r="BC386" s="50" t="s">
        <v>176</v>
      </c>
      <c r="BD386" s="47">
        <v>2</v>
      </c>
      <c r="BE386" s="47">
        <v>2</v>
      </c>
    </row>
    <row r="387" spans="1:57" x14ac:dyDescent="0.25">
      <c r="A387" s="47" t="str">
        <f>'[1]Prv-järjestys'!B379</f>
        <v>Vartiokylä</v>
      </c>
      <c r="B387" s="16">
        <f>'[1]Prv-järjestys'!K379</f>
        <v>7166.89</v>
      </c>
      <c r="C387" s="17">
        <f>'[1]Prv-järjestys'!L379</f>
        <v>1040</v>
      </c>
      <c r="D387" s="16">
        <f>'[1]Prv-järjestys'!M379</f>
        <v>0</v>
      </c>
      <c r="E387" s="16">
        <f>'[1]Prv-järjestys'!N379</f>
        <v>1955</v>
      </c>
      <c r="F387" s="15">
        <f>'[1]Prv-järjestys'!O379</f>
        <v>26502</v>
      </c>
      <c r="G387" s="18">
        <f>'[1]Prv-järjestys'!P379</f>
        <v>11000</v>
      </c>
      <c r="H387" s="16">
        <f>'[1]Prv-järjestys'!Q379</f>
        <v>5018</v>
      </c>
      <c r="I387" s="15">
        <f>'[1]Prv-järjestys'!R379</f>
        <v>34920.039999999994</v>
      </c>
      <c r="J387" s="19">
        <f>'[1]Prv-järjestys'!S379</f>
        <v>87601.93</v>
      </c>
      <c r="K387" s="16">
        <f>'[1]Prv-järjestys'!T379</f>
        <v>8954.5799999999981</v>
      </c>
      <c r="L387" s="17">
        <f>'[1]Prv-järjestys'!U379</f>
        <v>191.52</v>
      </c>
      <c r="M387" s="16">
        <f>'[1]Prv-järjestys'!V379</f>
        <v>0</v>
      </c>
      <c r="N387" s="17">
        <f>'[1]Prv-järjestys'!W379</f>
        <v>3517.66</v>
      </c>
      <c r="O387" s="15">
        <f>'[1]Prv-järjestys'!X379</f>
        <v>0</v>
      </c>
      <c r="P387" s="20">
        <f>'[1]Prv-järjestys'!Y379</f>
        <v>578.07000000000005</v>
      </c>
      <c r="Q387" s="16">
        <f>'[1]Prv-järjestys'!Z379</f>
        <v>116.46</v>
      </c>
      <c r="R387" s="15">
        <f>'[1]Prv-järjestys'!AA379</f>
        <v>13914.034922682944</v>
      </c>
      <c r="S387" s="19">
        <f>'[1]Prv-järjestys'!AB379</f>
        <v>27272.324922682943</v>
      </c>
      <c r="T387" s="16">
        <f>'[1]Prv-järjestys'!AE379</f>
        <v>51375.54</v>
      </c>
      <c r="U387" s="17">
        <f>'[1]Prv-järjestys'!AF379</f>
        <v>0</v>
      </c>
      <c r="V387" s="16">
        <f>'[1]Prv-järjestys'!AG379</f>
        <v>0</v>
      </c>
      <c r="W387" s="17">
        <f>'[1]Prv-järjestys'!AH379</f>
        <v>4191</v>
      </c>
      <c r="X387" s="15">
        <f>'[1]Prv-järjestys'!AI379</f>
        <v>0</v>
      </c>
      <c r="Y387" s="21">
        <f>'[1]Prv-järjestys'!AJ379</f>
        <v>0</v>
      </c>
      <c r="Z387" s="16">
        <f>'[1]Prv-järjestys'!AK379</f>
        <v>0</v>
      </c>
      <c r="AA387" s="15">
        <f>'[1]Prv-järjestys'!AL379</f>
        <v>16452.009999999998</v>
      </c>
      <c r="AB387" s="19">
        <f>'[1]Prv-järjestys'!AM379</f>
        <v>72018.55</v>
      </c>
      <c r="AC387" s="16">
        <f>'[1]Prv-järjestys'!AN379</f>
        <v>0</v>
      </c>
      <c r="AD387" s="16">
        <f>'[1]Prv-järjestys'!AO379</f>
        <v>0</v>
      </c>
      <c r="AE387" s="16">
        <f>'[1]Prv-järjestys'!AP379</f>
        <v>0</v>
      </c>
      <c r="AF387" s="17">
        <f>'[1]Prv-järjestys'!AQ379</f>
        <v>0</v>
      </c>
      <c r="AG387" s="15">
        <f>'[1]Prv-järjestys'!AR379</f>
        <v>0</v>
      </c>
      <c r="AH387" s="16">
        <f>'[1]Prv-järjestys'!AS379</f>
        <v>0</v>
      </c>
      <c r="AI387" s="16">
        <f>'[1]Prv-järjestys'!AT379</f>
        <v>0</v>
      </c>
      <c r="AJ387" s="15">
        <f>'[1]Prv-järjestys'!AU379</f>
        <v>0</v>
      </c>
      <c r="AK387" s="19">
        <f>'[1]Prv-järjestys'!AV379</f>
        <v>0</v>
      </c>
      <c r="AL387" s="15">
        <f>'[1]Prv-järjestys'!AW379</f>
        <v>67497.009999999995</v>
      </c>
      <c r="AM387" s="15">
        <f>'[1]Prv-järjestys'!AX379</f>
        <v>1231.52</v>
      </c>
      <c r="AN387" s="15">
        <f>'[1]Prv-järjestys'!AY379</f>
        <v>0</v>
      </c>
      <c r="AO387" s="15">
        <f>'[1]Prv-järjestys'!AZ379</f>
        <v>9663.66</v>
      </c>
      <c r="AP387" s="15">
        <f>'[1]Prv-järjestys'!BA379</f>
        <v>26502</v>
      </c>
      <c r="AQ387" s="15">
        <f>'[1]Prv-järjestys'!BB379</f>
        <v>11578.07</v>
      </c>
      <c r="AR387" s="15">
        <f>'[1]Prv-järjestys'!BC379</f>
        <v>5134.46</v>
      </c>
      <c r="AS387" s="15">
        <f>'[1]Prv-järjestys'!BD379</f>
        <v>65286.08492268293</v>
      </c>
      <c r="AT387" s="19">
        <f>'[1]Prv-järjestys'!BE379</f>
        <v>186892.80492268293</v>
      </c>
      <c r="AU387" s="22">
        <f>'[1]Prv-järjestys'!BF379</f>
        <v>74.667520943940445</v>
      </c>
      <c r="AV387" s="55">
        <f>'[1]Prv-järjestys'!BG379</f>
        <v>2503</v>
      </c>
      <c r="AW387" s="48" t="str">
        <f>'[1]Prv-järjestys'!A379</f>
        <v>000634</v>
      </c>
      <c r="AX387" s="49" t="s">
        <v>232</v>
      </c>
      <c r="AY387" s="47" t="s">
        <v>258</v>
      </c>
      <c r="AZ387" s="50" t="s">
        <v>55</v>
      </c>
      <c r="BA387" s="47" t="s">
        <v>56</v>
      </c>
      <c r="BB387" s="50" t="s">
        <v>233</v>
      </c>
      <c r="BC387" s="50" t="s">
        <v>234</v>
      </c>
      <c r="BD387" s="47">
        <v>1</v>
      </c>
      <c r="BE387" s="47">
        <v>2</v>
      </c>
    </row>
    <row r="388" spans="1:57" x14ac:dyDescent="0.25">
      <c r="A388" s="47" t="str">
        <f>'[1]Prv-järjestys'!B335</f>
        <v>Vasa sv.förs</v>
      </c>
      <c r="B388" s="16">
        <f>'[1]Prv-järjestys'!K335</f>
        <v>13931.5</v>
      </c>
      <c r="C388" s="17">
        <f>'[1]Prv-järjestys'!L335</f>
        <v>0</v>
      </c>
      <c r="D388" s="16">
        <f>'[1]Prv-järjestys'!M335</f>
        <v>31030.79</v>
      </c>
      <c r="E388" s="16">
        <f>'[1]Prv-järjestys'!N335</f>
        <v>0</v>
      </c>
      <c r="F388" s="15">
        <f>'[1]Prv-järjestys'!O335</f>
        <v>2847.5</v>
      </c>
      <c r="G388" s="18">
        <f>'[1]Prv-järjestys'!P335</f>
        <v>1300</v>
      </c>
      <c r="H388" s="16">
        <f>'[1]Prv-järjestys'!Q335</f>
        <v>0</v>
      </c>
      <c r="I388" s="15">
        <f>'[1]Prv-järjestys'!R335</f>
        <v>23698</v>
      </c>
      <c r="J388" s="19">
        <f>'[1]Prv-järjestys'!S335</f>
        <v>72807.790000000008</v>
      </c>
      <c r="K388" s="16">
        <f>'[1]Prv-järjestys'!T335</f>
        <v>16689.829999999998</v>
      </c>
      <c r="L388" s="17">
        <f>'[1]Prv-järjestys'!U335</f>
        <v>0</v>
      </c>
      <c r="M388" s="16">
        <f>'[1]Prv-järjestys'!V335</f>
        <v>3936.8199999999997</v>
      </c>
      <c r="N388" s="17">
        <f>'[1]Prv-järjestys'!W335</f>
        <v>705.61</v>
      </c>
      <c r="O388" s="15">
        <f>'[1]Prv-järjestys'!X335</f>
        <v>0</v>
      </c>
      <c r="P388" s="20">
        <f>'[1]Prv-järjestys'!Y335</f>
        <v>0</v>
      </c>
      <c r="Q388" s="16">
        <f>'[1]Prv-järjestys'!Z335</f>
        <v>0</v>
      </c>
      <c r="R388" s="15">
        <f>'[1]Prv-järjestys'!AA335</f>
        <v>9192.071315347499</v>
      </c>
      <c r="S388" s="19">
        <f>'[1]Prv-järjestys'!AB335</f>
        <v>30524.331315347496</v>
      </c>
      <c r="T388" s="16">
        <f>'[1]Prv-järjestys'!AE335</f>
        <v>36860</v>
      </c>
      <c r="U388" s="17">
        <f>'[1]Prv-järjestys'!AF335</f>
        <v>0</v>
      </c>
      <c r="V388" s="16">
        <f>'[1]Prv-järjestys'!AG335</f>
        <v>15623.19</v>
      </c>
      <c r="W388" s="17">
        <f>'[1]Prv-järjestys'!AH335</f>
        <v>0</v>
      </c>
      <c r="X388" s="15">
        <f>'[1]Prv-järjestys'!AI335</f>
        <v>0</v>
      </c>
      <c r="Y388" s="21">
        <f>'[1]Prv-järjestys'!AJ335</f>
        <v>0</v>
      </c>
      <c r="Z388" s="16">
        <f>'[1]Prv-järjestys'!AK335</f>
        <v>0</v>
      </c>
      <c r="AA388" s="15">
        <f>'[1]Prv-järjestys'!AL335</f>
        <v>10830</v>
      </c>
      <c r="AB388" s="19">
        <f>'[1]Prv-järjestys'!AM335</f>
        <v>63313.19</v>
      </c>
      <c r="AC388" s="16">
        <f>'[1]Prv-järjestys'!AN335</f>
        <v>0</v>
      </c>
      <c r="AD388" s="16">
        <f>'[1]Prv-järjestys'!AO335</f>
        <v>0</v>
      </c>
      <c r="AE388" s="16">
        <f>'[1]Prv-järjestys'!AP335</f>
        <v>0</v>
      </c>
      <c r="AF388" s="17">
        <f>'[1]Prv-järjestys'!AQ335</f>
        <v>0</v>
      </c>
      <c r="AG388" s="15">
        <f>'[1]Prv-järjestys'!AR335</f>
        <v>0</v>
      </c>
      <c r="AH388" s="16">
        <f>'[1]Prv-järjestys'!AS335</f>
        <v>0</v>
      </c>
      <c r="AI388" s="16">
        <f>'[1]Prv-järjestys'!AT335</f>
        <v>0</v>
      </c>
      <c r="AJ388" s="15">
        <f>'[1]Prv-järjestys'!AU335</f>
        <v>0</v>
      </c>
      <c r="AK388" s="19">
        <f>'[1]Prv-järjestys'!AV335</f>
        <v>0</v>
      </c>
      <c r="AL388" s="15">
        <f>'[1]Prv-järjestys'!AW335</f>
        <v>67481.33</v>
      </c>
      <c r="AM388" s="15">
        <f>'[1]Prv-järjestys'!AX335</f>
        <v>0</v>
      </c>
      <c r="AN388" s="15">
        <f>'[1]Prv-järjestys'!AY335</f>
        <v>50590.8</v>
      </c>
      <c r="AO388" s="15">
        <f>'[1]Prv-järjestys'!AZ335</f>
        <v>705.61</v>
      </c>
      <c r="AP388" s="15">
        <f>'[1]Prv-järjestys'!BA335</f>
        <v>2847.5</v>
      </c>
      <c r="AQ388" s="15">
        <f>'[1]Prv-järjestys'!BB335</f>
        <v>1300</v>
      </c>
      <c r="AR388" s="15">
        <f>'[1]Prv-järjestys'!BC335</f>
        <v>0</v>
      </c>
      <c r="AS388" s="15">
        <f>'[1]Prv-järjestys'!BD335</f>
        <v>43720.071315347501</v>
      </c>
      <c r="AT388" s="19">
        <f>'[1]Prv-järjestys'!BE335</f>
        <v>166645.3113153475</v>
      </c>
      <c r="AU388" s="22">
        <f>'[1]Prv-järjestys'!BF335</f>
        <v>29.184818093756128</v>
      </c>
      <c r="AV388" s="55">
        <f>'[1]Prv-järjestys'!BG335</f>
        <v>5710</v>
      </c>
      <c r="AW388" s="48" t="str">
        <f>'[1]Prv-järjestys'!A335</f>
        <v>000556</v>
      </c>
      <c r="AX388" s="49" t="s">
        <v>199</v>
      </c>
      <c r="AY388" s="47" t="s">
        <v>274</v>
      </c>
      <c r="AZ388" s="50" t="s">
        <v>202</v>
      </c>
      <c r="BA388" s="47" t="s">
        <v>203</v>
      </c>
      <c r="BB388" s="50" t="s">
        <v>204</v>
      </c>
      <c r="BC388" s="50" t="s">
        <v>224</v>
      </c>
      <c r="BD388" s="47">
        <v>1</v>
      </c>
      <c r="BE388" s="47">
        <v>2</v>
      </c>
    </row>
    <row r="389" spans="1:57" x14ac:dyDescent="0.25">
      <c r="A389" s="47" t="str">
        <f>'[1]Prv-järjestys'!B73</f>
        <v>Vehmaa</v>
      </c>
      <c r="B389" s="16">
        <f>'[1]Prv-järjestys'!K73</f>
        <v>1499.12</v>
      </c>
      <c r="C389" s="17">
        <f>'[1]Prv-järjestys'!L73</f>
        <v>0</v>
      </c>
      <c r="D389" s="16">
        <f>'[1]Prv-järjestys'!M73</f>
        <v>0</v>
      </c>
      <c r="E389" s="16">
        <f>'[1]Prv-järjestys'!N73</f>
        <v>150</v>
      </c>
      <c r="F389" s="15">
        <f>'[1]Prv-järjestys'!O73</f>
        <v>975.03</v>
      </c>
      <c r="G389" s="18">
        <f>'[1]Prv-järjestys'!P73</f>
        <v>1000</v>
      </c>
      <c r="H389" s="16">
        <f>'[1]Prv-järjestys'!Q73</f>
        <v>260</v>
      </c>
      <c r="I389" s="15">
        <f>'[1]Prv-järjestys'!R73</f>
        <v>1438.9</v>
      </c>
      <c r="J389" s="19">
        <f>'[1]Prv-järjestys'!S73</f>
        <v>5323.0499999999993</v>
      </c>
      <c r="K389" s="16">
        <f>'[1]Prv-järjestys'!T73</f>
        <v>8540.31</v>
      </c>
      <c r="L389" s="17">
        <f>'[1]Prv-järjestys'!U73</f>
        <v>94.25</v>
      </c>
      <c r="M389" s="16">
        <f>'[1]Prv-järjestys'!V73</f>
        <v>0</v>
      </c>
      <c r="N389" s="17">
        <f>'[1]Prv-järjestys'!W73</f>
        <v>38.6</v>
      </c>
      <c r="O389" s="15">
        <f>'[1]Prv-järjestys'!X73</f>
        <v>4322.55</v>
      </c>
      <c r="P389" s="20">
        <f>'[1]Prv-järjestys'!Y73</f>
        <v>679.1</v>
      </c>
      <c r="Q389" s="16">
        <f>'[1]Prv-järjestys'!Z73</f>
        <v>161.5</v>
      </c>
      <c r="R389" s="15">
        <f>'[1]Prv-järjestys'!AA73</f>
        <v>1802.4195736674392</v>
      </c>
      <c r="S389" s="19">
        <f>'[1]Prv-järjestys'!AB73</f>
        <v>15638.729573667439</v>
      </c>
      <c r="T389" s="16">
        <f>'[1]Prv-järjestys'!AE73</f>
        <v>5000</v>
      </c>
      <c r="U389" s="17">
        <f>'[1]Prv-järjestys'!AF73</f>
        <v>0</v>
      </c>
      <c r="V389" s="16">
        <f>'[1]Prv-järjestys'!AG73</f>
        <v>0</v>
      </c>
      <c r="W389" s="17">
        <f>'[1]Prv-järjestys'!AH73</f>
        <v>0</v>
      </c>
      <c r="X389" s="15">
        <f>'[1]Prv-järjestys'!AI73</f>
        <v>3500</v>
      </c>
      <c r="Y389" s="21">
        <f>'[1]Prv-järjestys'!AJ73</f>
        <v>1000</v>
      </c>
      <c r="Z389" s="16">
        <f>'[1]Prv-järjestys'!AK73</f>
        <v>0</v>
      </c>
      <c r="AA389" s="15">
        <f>'[1]Prv-järjestys'!AL73</f>
        <v>0</v>
      </c>
      <c r="AB389" s="19">
        <f>'[1]Prv-järjestys'!AM73</f>
        <v>9500</v>
      </c>
      <c r="AC389" s="16">
        <f>'[1]Prv-järjestys'!AN73</f>
        <v>0</v>
      </c>
      <c r="AD389" s="16">
        <f>'[1]Prv-järjestys'!AO73</f>
        <v>0</v>
      </c>
      <c r="AE389" s="16">
        <f>'[1]Prv-järjestys'!AP73</f>
        <v>0</v>
      </c>
      <c r="AF389" s="17">
        <f>'[1]Prv-järjestys'!AQ73</f>
        <v>0</v>
      </c>
      <c r="AG389" s="15">
        <f>'[1]Prv-järjestys'!AR73</f>
        <v>0</v>
      </c>
      <c r="AH389" s="16">
        <f>'[1]Prv-järjestys'!AS73</f>
        <v>0</v>
      </c>
      <c r="AI389" s="16">
        <f>'[1]Prv-järjestys'!AT73</f>
        <v>0</v>
      </c>
      <c r="AJ389" s="15">
        <f>'[1]Prv-järjestys'!AU73</f>
        <v>0</v>
      </c>
      <c r="AK389" s="19">
        <f>'[1]Prv-järjestys'!AV73</f>
        <v>0</v>
      </c>
      <c r="AL389" s="15">
        <f>'[1]Prv-järjestys'!AW73</f>
        <v>15039.43</v>
      </c>
      <c r="AM389" s="15">
        <f>'[1]Prv-järjestys'!AX73</f>
        <v>94.25</v>
      </c>
      <c r="AN389" s="15">
        <f>'[1]Prv-järjestys'!AY73</f>
        <v>0</v>
      </c>
      <c r="AO389" s="15">
        <f>'[1]Prv-järjestys'!AZ73</f>
        <v>188.6</v>
      </c>
      <c r="AP389" s="15">
        <f>'[1]Prv-järjestys'!BA73</f>
        <v>8797.58</v>
      </c>
      <c r="AQ389" s="15">
        <f>'[1]Prv-järjestys'!BB73</f>
        <v>2679.1</v>
      </c>
      <c r="AR389" s="15">
        <f>'[1]Prv-järjestys'!BC73</f>
        <v>421.5</v>
      </c>
      <c r="AS389" s="15">
        <f>'[1]Prv-järjestys'!BD73</f>
        <v>3241.3195736674393</v>
      </c>
      <c r="AT389" s="19">
        <f>'[1]Prv-järjestys'!BE73</f>
        <v>30461.779573667438</v>
      </c>
      <c r="AU389" s="22">
        <f>'[1]Prv-järjestys'!BF73</f>
        <v>38.706200220670191</v>
      </c>
      <c r="AV389" s="55">
        <f>'[1]Prv-järjestys'!BG73</f>
        <v>787</v>
      </c>
      <c r="AW389" s="48" t="str">
        <f>'[1]Prv-järjestys'!A73</f>
        <v>000127</v>
      </c>
      <c r="AX389" s="49"/>
      <c r="AY389" s="47"/>
      <c r="AZ389" s="50" t="s">
        <v>85</v>
      </c>
      <c r="BA389" s="47" t="s">
        <v>86</v>
      </c>
      <c r="BB389" s="50" t="s">
        <v>95</v>
      </c>
      <c r="BC389" s="50" t="s">
        <v>96</v>
      </c>
      <c r="BD389" s="47">
        <v>2</v>
      </c>
      <c r="BE389" s="47">
        <v>1</v>
      </c>
    </row>
    <row r="390" spans="1:57" x14ac:dyDescent="0.25">
      <c r="A390" s="47" t="str">
        <f>'[1]Prv-järjestys'!B250</f>
        <v>Vesanto</v>
      </c>
      <c r="B390" s="16">
        <f>'[1]Prv-järjestys'!K250</f>
        <v>1779.0700000000002</v>
      </c>
      <c r="C390" s="17">
        <f>'[1]Prv-järjestys'!L250</f>
        <v>0</v>
      </c>
      <c r="D390" s="16">
        <f>'[1]Prv-järjestys'!M250</f>
        <v>0</v>
      </c>
      <c r="E390" s="16">
        <f>'[1]Prv-järjestys'!N250</f>
        <v>70</v>
      </c>
      <c r="F390" s="15">
        <f>'[1]Prv-järjestys'!O250</f>
        <v>50</v>
      </c>
      <c r="G390" s="18">
        <f>'[1]Prv-järjestys'!P250</f>
        <v>420</v>
      </c>
      <c r="H390" s="16">
        <f>'[1]Prv-järjestys'!Q250</f>
        <v>200</v>
      </c>
      <c r="I390" s="15">
        <f>'[1]Prv-järjestys'!R250</f>
        <v>2059.3000000000002</v>
      </c>
      <c r="J390" s="19">
        <f>'[1]Prv-järjestys'!S250</f>
        <v>4578.3700000000008</v>
      </c>
      <c r="K390" s="16">
        <f>'[1]Prv-järjestys'!T250</f>
        <v>11157.4</v>
      </c>
      <c r="L390" s="17">
        <f>'[1]Prv-järjestys'!U250</f>
        <v>40.25</v>
      </c>
      <c r="M390" s="16">
        <f>'[1]Prv-järjestys'!V250</f>
        <v>0</v>
      </c>
      <c r="N390" s="17">
        <f>'[1]Prv-järjestys'!W250</f>
        <v>607.01</v>
      </c>
      <c r="O390" s="15">
        <f>'[1]Prv-järjestys'!X250</f>
        <v>134.30000000000001</v>
      </c>
      <c r="P390" s="20">
        <f>'[1]Prv-järjestys'!Y250</f>
        <v>57.15</v>
      </c>
      <c r="Q390" s="16">
        <f>'[1]Prv-järjestys'!Z250</f>
        <v>114.4</v>
      </c>
      <c r="R390" s="15">
        <f>'[1]Prv-järjestys'!AA250</f>
        <v>2886.704020969597</v>
      </c>
      <c r="S390" s="19">
        <f>'[1]Prv-järjestys'!AB250</f>
        <v>14997.214020969595</v>
      </c>
      <c r="T390" s="16">
        <f>'[1]Prv-järjestys'!AE250</f>
        <v>2500</v>
      </c>
      <c r="U390" s="17">
        <f>'[1]Prv-järjestys'!AF250</f>
        <v>0</v>
      </c>
      <c r="V390" s="16">
        <f>'[1]Prv-järjestys'!AG250</f>
        <v>0</v>
      </c>
      <c r="W390" s="17">
        <f>'[1]Prv-järjestys'!AH250</f>
        <v>1000</v>
      </c>
      <c r="X390" s="15">
        <f>'[1]Prv-järjestys'!AI250</f>
        <v>0</v>
      </c>
      <c r="Y390" s="21">
        <f>'[1]Prv-järjestys'!AJ250</f>
        <v>0</v>
      </c>
      <c r="Z390" s="16">
        <f>'[1]Prv-järjestys'!AK250</f>
        <v>0</v>
      </c>
      <c r="AA390" s="15">
        <f>'[1]Prv-järjestys'!AL250</f>
        <v>0</v>
      </c>
      <c r="AB390" s="19">
        <f>'[1]Prv-järjestys'!AM250</f>
        <v>3500</v>
      </c>
      <c r="AC390" s="16">
        <f>'[1]Prv-järjestys'!AN250</f>
        <v>0</v>
      </c>
      <c r="AD390" s="16">
        <f>'[1]Prv-järjestys'!AO250</f>
        <v>0</v>
      </c>
      <c r="AE390" s="16">
        <f>'[1]Prv-järjestys'!AP250</f>
        <v>0</v>
      </c>
      <c r="AF390" s="17">
        <f>'[1]Prv-järjestys'!AQ250</f>
        <v>0</v>
      </c>
      <c r="AG390" s="15">
        <f>'[1]Prv-järjestys'!AR250</f>
        <v>0</v>
      </c>
      <c r="AH390" s="16">
        <f>'[1]Prv-järjestys'!AS250</f>
        <v>0</v>
      </c>
      <c r="AI390" s="16">
        <f>'[1]Prv-järjestys'!AT250</f>
        <v>0</v>
      </c>
      <c r="AJ390" s="15">
        <f>'[1]Prv-järjestys'!AU250</f>
        <v>0</v>
      </c>
      <c r="AK390" s="19">
        <f>'[1]Prv-järjestys'!AV250</f>
        <v>0</v>
      </c>
      <c r="AL390" s="15">
        <f>'[1]Prv-järjestys'!AW250</f>
        <v>15436.47</v>
      </c>
      <c r="AM390" s="15">
        <f>'[1]Prv-järjestys'!AX250</f>
        <v>40.25</v>
      </c>
      <c r="AN390" s="15">
        <f>'[1]Prv-järjestys'!AY250</f>
        <v>0</v>
      </c>
      <c r="AO390" s="15">
        <f>'[1]Prv-järjestys'!AZ250</f>
        <v>1677.01</v>
      </c>
      <c r="AP390" s="15">
        <f>'[1]Prv-järjestys'!BA250</f>
        <v>184.3</v>
      </c>
      <c r="AQ390" s="15">
        <f>'[1]Prv-järjestys'!BB250</f>
        <v>477.15</v>
      </c>
      <c r="AR390" s="15">
        <f>'[1]Prv-järjestys'!BC250</f>
        <v>314.39999999999998</v>
      </c>
      <c r="AS390" s="15">
        <f>'[1]Prv-järjestys'!BD250</f>
        <v>4946.0040209695971</v>
      </c>
      <c r="AT390" s="19">
        <f>'[1]Prv-järjestys'!BE250</f>
        <v>23075.5840209696</v>
      </c>
      <c r="AU390" s="22">
        <f>'[1]Prv-järjestys'!BF250</f>
        <v>2.9324671522391155</v>
      </c>
      <c r="AV390" s="55">
        <f>'[1]Prv-järjestys'!BG250</f>
        <v>7869</v>
      </c>
      <c r="AW390" s="48" t="str">
        <f>'[1]Prv-järjestys'!A250</f>
        <v>000413</v>
      </c>
      <c r="AX390" s="49"/>
      <c r="AY390" s="47"/>
      <c r="AZ390" s="50" t="s">
        <v>165</v>
      </c>
      <c r="BA390" s="47" t="s">
        <v>166</v>
      </c>
      <c r="BB390" s="50" t="s">
        <v>177</v>
      </c>
      <c r="BC390" s="50" t="s">
        <v>178</v>
      </c>
      <c r="BD390" s="47">
        <v>2</v>
      </c>
      <c r="BE390" s="47">
        <v>1</v>
      </c>
    </row>
    <row r="391" spans="1:57" x14ac:dyDescent="0.25">
      <c r="A391" s="47" t="str">
        <f>'[1]Prv-järjestys'!B113</f>
        <v>Vesilahti</v>
      </c>
      <c r="B391" s="16">
        <f>'[1]Prv-järjestys'!K113</f>
        <v>894.68000000000006</v>
      </c>
      <c r="C391" s="17">
        <f>'[1]Prv-järjestys'!L113</f>
        <v>120</v>
      </c>
      <c r="D391" s="16">
        <f>'[1]Prv-järjestys'!M113</f>
        <v>0</v>
      </c>
      <c r="E391" s="16">
        <f>'[1]Prv-järjestys'!N113</f>
        <v>80</v>
      </c>
      <c r="F391" s="15">
        <f>'[1]Prv-järjestys'!O113</f>
        <v>50</v>
      </c>
      <c r="G391" s="18">
        <f>'[1]Prv-järjestys'!P113</f>
        <v>710</v>
      </c>
      <c r="H391" s="16">
        <f>'[1]Prv-järjestys'!Q113</f>
        <v>220</v>
      </c>
      <c r="I391" s="15">
        <f>'[1]Prv-järjestys'!R113</f>
        <v>4683</v>
      </c>
      <c r="J391" s="19">
        <f>'[1]Prv-järjestys'!S113</f>
        <v>6757.68</v>
      </c>
      <c r="K391" s="16">
        <f>'[1]Prv-järjestys'!T113</f>
        <v>1498.9300000000003</v>
      </c>
      <c r="L391" s="17">
        <f>'[1]Prv-järjestys'!U113</f>
        <v>407.8</v>
      </c>
      <c r="M391" s="16">
        <f>'[1]Prv-järjestys'!V113</f>
        <v>0</v>
      </c>
      <c r="N391" s="17">
        <f>'[1]Prv-järjestys'!W113</f>
        <v>137.19999999999999</v>
      </c>
      <c r="O391" s="15">
        <f>'[1]Prv-järjestys'!X113</f>
        <v>593.20000000000005</v>
      </c>
      <c r="P391" s="20">
        <f>'[1]Prv-järjestys'!Y113</f>
        <v>85.95</v>
      </c>
      <c r="Q391" s="16">
        <f>'[1]Prv-järjestys'!Z113</f>
        <v>391.85</v>
      </c>
      <c r="R391" s="15">
        <f>'[1]Prv-järjestys'!AA113</f>
        <v>1868.8454419441057</v>
      </c>
      <c r="S391" s="19">
        <f>'[1]Prv-järjestys'!AB113</f>
        <v>4983.7754419441053</v>
      </c>
      <c r="T391" s="16">
        <f>'[1]Prv-järjestys'!AE113</f>
        <v>5900</v>
      </c>
      <c r="U391" s="17">
        <f>'[1]Prv-järjestys'!AF113</f>
        <v>5900</v>
      </c>
      <c r="V391" s="16">
        <f>'[1]Prv-järjestys'!AG113</f>
        <v>0</v>
      </c>
      <c r="W391" s="17">
        <f>'[1]Prv-järjestys'!AH113</f>
        <v>500</v>
      </c>
      <c r="X391" s="15">
        <f>'[1]Prv-järjestys'!AI113</f>
        <v>0</v>
      </c>
      <c r="Y391" s="21">
        <f>'[1]Prv-järjestys'!AJ113</f>
        <v>500</v>
      </c>
      <c r="Z391" s="16">
        <f>'[1]Prv-järjestys'!AK113</f>
        <v>4500</v>
      </c>
      <c r="AA391" s="15">
        <f>'[1]Prv-järjestys'!AL113</f>
        <v>2000</v>
      </c>
      <c r="AB391" s="19">
        <f>'[1]Prv-järjestys'!AM113</f>
        <v>19300</v>
      </c>
      <c r="AC391" s="16">
        <f>'[1]Prv-järjestys'!AN113</f>
        <v>0</v>
      </c>
      <c r="AD391" s="16">
        <f>'[1]Prv-järjestys'!AO113</f>
        <v>0</v>
      </c>
      <c r="AE391" s="16">
        <f>'[1]Prv-järjestys'!AP113</f>
        <v>0</v>
      </c>
      <c r="AF391" s="17">
        <f>'[1]Prv-järjestys'!AQ113</f>
        <v>0</v>
      </c>
      <c r="AG391" s="15">
        <f>'[1]Prv-järjestys'!AR113</f>
        <v>0</v>
      </c>
      <c r="AH391" s="16">
        <f>'[1]Prv-järjestys'!AS113</f>
        <v>0</v>
      </c>
      <c r="AI391" s="16">
        <f>'[1]Prv-järjestys'!AT113</f>
        <v>0</v>
      </c>
      <c r="AJ391" s="15">
        <f>'[1]Prv-järjestys'!AU113</f>
        <v>0</v>
      </c>
      <c r="AK391" s="19">
        <f>'[1]Prv-järjestys'!AV113</f>
        <v>0</v>
      </c>
      <c r="AL391" s="15">
        <f>'[1]Prv-järjestys'!AW113</f>
        <v>8293.61</v>
      </c>
      <c r="AM391" s="15">
        <f>'[1]Prv-järjestys'!AX113</f>
        <v>6427.8</v>
      </c>
      <c r="AN391" s="15">
        <f>'[1]Prv-järjestys'!AY113</f>
        <v>0</v>
      </c>
      <c r="AO391" s="15">
        <f>'[1]Prv-järjestys'!AZ113</f>
        <v>717.2</v>
      </c>
      <c r="AP391" s="15">
        <f>'[1]Prv-järjestys'!BA113</f>
        <v>643.20000000000005</v>
      </c>
      <c r="AQ391" s="15">
        <f>'[1]Prv-järjestys'!BB113</f>
        <v>1295.95</v>
      </c>
      <c r="AR391" s="15">
        <f>'[1]Prv-järjestys'!BC113</f>
        <v>5111.8500000000004</v>
      </c>
      <c r="AS391" s="15">
        <f>'[1]Prv-järjestys'!BD113</f>
        <v>8551.8454419441059</v>
      </c>
      <c r="AT391" s="19">
        <f>'[1]Prv-järjestys'!BE113</f>
        <v>31041.455441944105</v>
      </c>
      <c r="AU391" s="22">
        <f>'[1]Prv-järjestys'!BF113</f>
        <v>2.4040780236945558</v>
      </c>
      <c r="AV391" s="55">
        <f>'[1]Prv-järjestys'!BG113</f>
        <v>12912</v>
      </c>
      <c r="AW391" s="48" t="str">
        <f>'[1]Prv-järjestys'!A113</f>
        <v>000197</v>
      </c>
      <c r="AX391" s="49"/>
      <c r="AY391" s="47"/>
      <c r="AZ391" s="50" t="s">
        <v>80</v>
      </c>
      <c r="BA391" s="47" t="s">
        <v>81</v>
      </c>
      <c r="BB391" s="50" t="s">
        <v>104</v>
      </c>
      <c r="BC391" s="50" t="s">
        <v>105</v>
      </c>
      <c r="BD391" s="47">
        <v>2</v>
      </c>
      <c r="BE391" s="47">
        <v>1</v>
      </c>
    </row>
    <row r="392" spans="1:57" x14ac:dyDescent="0.25">
      <c r="A392" s="47" t="str">
        <f>'[1]Prv-järjestys'!B168</f>
        <v>Veteli</v>
      </c>
      <c r="B392" s="16">
        <f>'[1]Prv-järjestys'!K168</f>
        <v>1567.3899999999999</v>
      </c>
      <c r="C392" s="17">
        <f>'[1]Prv-järjestys'!L168</f>
        <v>17613.400000000001</v>
      </c>
      <c r="D392" s="16">
        <f>'[1]Prv-järjestys'!M168</f>
        <v>0</v>
      </c>
      <c r="E392" s="16">
        <f>'[1]Prv-järjestys'!N168</f>
        <v>1320</v>
      </c>
      <c r="F392" s="15">
        <f>'[1]Prv-järjestys'!O168</f>
        <v>100</v>
      </c>
      <c r="G392" s="18">
        <f>'[1]Prv-järjestys'!P168</f>
        <v>0</v>
      </c>
      <c r="H392" s="16">
        <f>'[1]Prv-järjestys'!Q168</f>
        <v>1440</v>
      </c>
      <c r="I392" s="15">
        <f>'[1]Prv-järjestys'!R168</f>
        <v>4908</v>
      </c>
      <c r="J392" s="19">
        <f>'[1]Prv-järjestys'!S168</f>
        <v>26948.79</v>
      </c>
      <c r="K392" s="16">
        <f>'[1]Prv-järjestys'!T168</f>
        <v>6285.83</v>
      </c>
      <c r="L392" s="17">
        <f>'[1]Prv-järjestys'!U168</f>
        <v>5973.85</v>
      </c>
      <c r="M392" s="16">
        <f>'[1]Prv-järjestys'!V168</f>
        <v>0</v>
      </c>
      <c r="N392" s="17">
        <f>'[1]Prv-järjestys'!W168</f>
        <v>670.67</v>
      </c>
      <c r="O392" s="15">
        <f>'[1]Prv-järjestys'!X168</f>
        <v>2910.26</v>
      </c>
      <c r="P392" s="20">
        <f>'[1]Prv-järjestys'!Y168</f>
        <v>319.61</v>
      </c>
      <c r="Q392" s="16">
        <f>'[1]Prv-järjestys'!Z168</f>
        <v>571.91</v>
      </c>
      <c r="R392" s="15">
        <f>'[1]Prv-järjestys'!AA168</f>
        <v>5671.1049464859861</v>
      </c>
      <c r="S392" s="19">
        <f>'[1]Prv-järjestys'!AB168</f>
        <v>22403.234946485987</v>
      </c>
      <c r="T392" s="16">
        <f>'[1]Prv-järjestys'!AE168</f>
        <v>3003.61</v>
      </c>
      <c r="U392" s="17">
        <f>'[1]Prv-järjestys'!AF168</f>
        <v>7659.59</v>
      </c>
      <c r="V392" s="16">
        <f>'[1]Prv-järjestys'!AG168</f>
        <v>0</v>
      </c>
      <c r="W392" s="17">
        <f>'[1]Prv-järjestys'!AH168</f>
        <v>721.47</v>
      </c>
      <c r="X392" s="15">
        <f>'[1]Prv-järjestys'!AI168</f>
        <v>1367.68</v>
      </c>
      <c r="Y392" s="21">
        <f>'[1]Prv-järjestys'!AJ168</f>
        <v>212.15</v>
      </c>
      <c r="Z392" s="16">
        <f>'[1]Prv-järjestys'!AK168</f>
        <v>535.5</v>
      </c>
      <c r="AA392" s="15">
        <f>'[1]Prv-järjestys'!AL168</f>
        <v>0</v>
      </c>
      <c r="AB392" s="19">
        <f>'[1]Prv-järjestys'!AM168</f>
        <v>13500</v>
      </c>
      <c r="AC392" s="16">
        <f>'[1]Prv-järjestys'!AN168</f>
        <v>0</v>
      </c>
      <c r="AD392" s="16">
        <f>'[1]Prv-järjestys'!AO168</f>
        <v>0</v>
      </c>
      <c r="AE392" s="16">
        <f>'[1]Prv-järjestys'!AP168</f>
        <v>0</v>
      </c>
      <c r="AF392" s="17">
        <f>'[1]Prv-järjestys'!AQ168</f>
        <v>0</v>
      </c>
      <c r="AG392" s="15">
        <f>'[1]Prv-järjestys'!AR168</f>
        <v>0</v>
      </c>
      <c r="AH392" s="16">
        <f>'[1]Prv-järjestys'!AS168</f>
        <v>0</v>
      </c>
      <c r="AI392" s="16">
        <f>'[1]Prv-järjestys'!AT168</f>
        <v>0</v>
      </c>
      <c r="AJ392" s="15">
        <f>'[1]Prv-järjestys'!AU168</f>
        <v>0</v>
      </c>
      <c r="AK392" s="19">
        <f>'[1]Prv-järjestys'!AV168</f>
        <v>0</v>
      </c>
      <c r="AL392" s="15">
        <f>'[1]Prv-järjestys'!AW168</f>
        <v>10856.83</v>
      </c>
      <c r="AM392" s="15">
        <f>'[1]Prv-järjestys'!AX168</f>
        <v>31246.84</v>
      </c>
      <c r="AN392" s="15">
        <f>'[1]Prv-järjestys'!AY168</f>
        <v>0</v>
      </c>
      <c r="AO392" s="15">
        <f>'[1]Prv-järjestys'!AZ168</f>
        <v>2712.1400000000003</v>
      </c>
      <c r="AP392" s="15">
        <f>'[1]Prv-järjestys'!BA168</f>
        <v>4377.9400000000005</v>
      </c>
      <c r="AQ392" s="15">
        <f>'[1]Prv-järjestys'!BB168</f>
        <v>531.76</v>
      </c>
      <c r="AR392" s="15">
        <f>'[1]Prv-järjestys'!BC168</f>
        <v>2547.41</v>
      </c>
      <c r="AS392" s="15">
        <f>'[1]Prv-järjestys'!BD168</f>
        <v>10579.104946485986</v>
      </c>
      <c r="AT392" s="19">
        <f>'[1]Prv-järjestys'!BE168</f>
        <v>62852.024946485981</v>
      </c>
      <c r="AU392" s="22">
        <f>'[1]Prv-järjestys'!BF168</f>
        <v>7.3700779721489189</v>
      </c>
      <c r="AV392" s="55">
        <f>'[1]Prv-järjestys'!BG168</f>
        <v>8528</v>
      </c>
      <c r="AW392" s="48" t="str">
        <f>'[1]Prv-järjestys'!A168</f>
        <v>000276</v>
      </c>
      <c r="AX392" s="49"/>
      <c r="AY392" s="47"/>
      <c r="AZ392" s="50" t="s">
        <v>121</v>
      </c>
      <c r="BA392" s="47" t="s">
        <v>122</v>
      </c>
      <c r="BB392" s="50" t="s">
        <v>129</v>
      </c>
      <c r="BC392" s="50" t="s">
        <v>130</v>
      </c>
      <c r="BD392" s="47">
        <v>2</v>
      </c>
      <c r="BE392" s="47">
        <v>1</v>
      </c>
    </row>
    <row r="393" spans="1:57" x14ac:dyDescent="0.25">
      <c r="A393" s="47" t="str">
        <f>'[1]Prv-järjestys'!B251</f>
        <v>Vieremä</v>
      </c>
      <c r="B393" s="16">
        <f>'[1]Prv-järjestys'!K251</f>
        <v>6529.9800000000005</v>
      </c>
      <c r="C393" s="17">
        <f>'[1]Prv-järjestys'!L251</f>
        <v>0</v>
      </c>
      <c r="D393" s="16">
        <f>'[1]Prv-järjestys'!M251</f>
        <v>0</v>
      </c>
      <c r="E393" s="16">
        <f>'[1]Prv-järjestys'!N251</f>
        <v>80.239999999999995</v>
      </c>
      <c r="F393" s="15">
        <f>'[1]Prv-järjestys'!O251</f>
        <v>400</v>
      </c>
      <c r="G393" s="18">
        <f>'[1]Prv-järjestys'!P251</f>
        <v>1050</v>
      </c>
      <c r="H393" s="16">
        <f>'[1]Prv-järjestys'!Q251</f>
        <v>0</v>
      </c>
      <c r="I393" s="15">
        <f>'[1]Prv-järjestys'!R251</f>
        <v>1312</v>
      </c>
      <c r="J393" s="19">
        <f>'[1]Prv-järjestys'!S251</f>
        <v>9372.2200000000012</v>
      </c>
      <c r="K393" s="16">
        <f>'[1]Prv-järjestys'!T251</f>
        <v>6157.0499999999993</v>
      </c>
      <c r="L393" s="17">
        <f>'[1]Prv-järjestys'!U251</f>
        <v>379.05</v>
      </c>
      <c r="M393" s="16">
        <f>'[1]Prv-järjestys'!V251</f>
        <v>0</v>
      </c>
      <c r="N393" s="17">
        <f>'[1]Prv-järjestys'!W251</f>
        <v>39.6</v>
      </c>
      <c r="O393" s="15">
        <f>'[1]Prv-järjestys'!X251</f>
        <v>33.85</v>
      </c>
      <c r="P393" s="20">
        <f>'[1]Prv-järjestys'!Y251</f>
        <v>45.11</v>
      </c>
      <c r="Q393" s="16">
        <f>'[1]Prv-järjestys'!Z251</f>
        <v>21.4</v>
      </c>
      <c r="R393" s="15">
        <f>'[1]Prv-järjestys'!AA251</f>
        <v>4601.8633573727202</v>
      </c>
      <c r="S393" s="19">
        <f>'[1]Prv-järjestys'!AB251</f>
        <v>11277.92335737272</v>
      </c>
      <c r="T393" s="16">
        <f>'[1]Prv-järjestys'!AE251</f>
        <v>0</v>
      </c>
      <c r="U393" s="17">
        <f>'[1]Prv-järjestys'!AF251</f>
        <v>0</v>
      </c>
      <c r="V393" s="16">
        <f>'[1]Prv-järjestys'!AG251</f>
        <v>0</v>
      </c>
      <c r="W393" s="17">
        <f>'[1]Prv-järjestys'!AH251</f>
        <v>448</v>
      </c>
      <c r="X393" s="15">
        <f>'[1]Prv-järjestys'!AI251</f>
        <v>0</v>
      </c>
      <c r="Y393" s="21">
        <f>'[1]Prv-järjestys'!AJ251</f>
        <v>0</v>
      </c>
      <c r="Z393" s="16">
        <f>'[1]Prv-järjestys'!AK251</f>
        <v>0</v>
      </c>
      <c r="AA393" s="15">
        <f>'[1]Prv-järjestys'!AL251</f>
        <v>0</v>
      </c>
      <c r="AB393" s="19">
        <f>'[1]Prv-järjestys'!AM251</f>
        <v>448</v>
      </c>
      <c r="AC393" s="16">
        <f>'[1]Prv-järjestys'!AN251</f>
        <v>0</v>
      </c>
      <c r="AD393" s="16">
        <f>'[1]Prv-järjestys'!AO251</f>
        <v>0</v>
      </c>
      <c r="AE393" s="16">
        <f>'[1]Prv-järjestys'!AP251</f>
        <v>0</v>
      </c>
      <c r="AF393" s="17">
        <f>'[1]Prv-järjestys'!AQ251</f>
        <v>0</v>
      </c>
      <c r="AG393" s="15">
        <f>'[1]Prv-järjestys'!AR251</f>
        <v>0</v>
      </c>
      <c r="AH393" s="16">
        <f>'[1]Prv-järjestys'!AS251</f>
        <v>0</v>
      </c>
      <c r="AI393" s="16">
        <f>'[1]Prv-järjestys'!AT251</f>
        <v>0</v>
      </c>
      <c r="AJ393" s="15">
        <f>'[1]Prv-järjestys'!AU251</f>
        <v>0</v>
      </c>
      <c r="AK393" s="19">
        <f>'[1]Prv-järjestys'!AV251</f>
        <v>0</v>
      </c>
      <c r="AL393" s="15">
        <f>'[1]Prv-järjestys'!AW251</f>
        <v>12687.029999999999</v>
      </c>
      <c r="AM393" s="15">
        <f>'[1]Prv-järjestys'!AX251</f>
        <v>379.05</v>
      </c>
      <c r="AN393" s="15">
        <f>'[1]Prv-järjestys'!AY251</f>
        <v>0</v>
      </c>
      <c r="AO393" s="15">
        <f>'[1]Prv-järjestys'!AZ251</f>
        <v>567.84</v>
      </c>
      <c r="AP393" s="15">
        <f>'[1]Prv-järjestys'!BA251</f>
        <v>433.85</v>
      </c>
      <c r="AQ393" s="15">
        <f>'[1]Prv-järjestys'!BB251</f>
        <v>1095.1099999999999</v>
      </c>
      <c r="AR393" s="15">
        <f>'[1]Prv-järjestys'!BC251</f>
        <v>21.4</v>
      </c>
      <c r="AS393" s="15">
        <f>'[1]Prv-järjestys'!BD251</f>
        <v>5913.8633573727202</v>
      </c>
      <c r="AT393" s="19">
        <f>'[1]Prv-järjestys'!BE251</f>
        <v>21098.143357372719</v>
      </c>
      <c r="AU393" s="22">
        <f>'[1]Prv-järjestys'!BF251</f>
        <v>7.1982747722186007</v>
      </c>
      <c r="AV393" s="55">
        <f>'[1]Prv-järjestys'!BG251</f>
        <v>2931</v>
      </c>
      <c r="AW393" s="48" t="str">
        <f>'[1]Prv-järjestys'!A251</f>
        <v>000415</v>
      </c>
      <c r="AX393" s="49"/>
      <c r="AY393" s="47"/>
      <c r="AZ393" s="50" t="s">
        <v>165</v>
      </c>
      <c r="BA393" s="47" t="s">
        <v>166</v>
      </c>
      <c r="BB393" s="50" t="s">
        <v>175</v>
      </c>
      <c r="BC393" s="50" t="s">
        <v>176</v>
      </c>
      <c r="BD393" s="47">
        <v>2</v>
      </c>
      <c r="BE393" s="47">
        <v>1</v>
      </c>
    </row>
    <row r="394" spans="1:57" x14ac:dyDescent="0.25">
      <c r="A394" s="47" t="str">
        <f>'[1]Prv-järjestys'!B24</f>
        <v>Vihti</v>
      </c>
      <c r="B394" s="16">
        <f>'[1]Prv-järjestys'!K24</f>
        <v>36339.31</v>
      </c>
      <c r="C394" s="17">
        <f>'[1]Prv-järjestys'!L24</f>
        <v>400</v>
      </c>
      <c r="D394" s="16">
        <f>'[1]Prv-järjestys'!M24</f>
        <v>0</v>
      </c>
      <c r="E394" s="16">
        <f>'[1]Prv-järjestys'!N24</f>
        <v>1245</v>
      </c>
      <c r="F394" s="15">
        <f>'[1]Prv-järjestys'!O24</f>
        <v>5337.6</v>
      </c>
      <c r="G394" s="18">
        <f>'[1]Prv-järjestys'!P24</f>
        <v>7238</v>
      </c>
      <c r="H394" s="16">
        <f>'[1]Prv-järjestys'!Q24</f>
        <v>4111</v>
      </c>
      <c r="I394" s="15">
        <f>'[1]Prv-järjestys'!R24</f>
        <v>35937</v>
      </c>
      <c r="J394" s="19">
        <f>'[1]Prv-järjestys'!S24</f>
        <v>90607.91</v>
      </c>
      <c r="K394" s="16">
        <f>'[1]Prv-järjestys'!T24</f>
        <v>23205.269999999986</v>
      </c>
      <c r="L394" s="17">
        <f>'[1]Prv-järjestys'!U24</f>
        <v>4093.66</v>
      </c>
      <c r="M394" s="16">
        <f>'[1]Prv-järjestys'!V24</f>
        <v>0</v>
      </c>
      <c r="N394" s="17">
        <f>'[1]Prv-järjestys'!W24</f>
        <v>9135.89</v>
      </c>
      <c r="O394" s="15">
        <f>'[1]Prv-järjestys'!X24</f>
        <v>1183.1500000000001</v>
      </c>
      <c r="P394" s="20">
        <f>'[1]Prv-järjestys'!Y24</f>
        <v>3248.1</v>
      </c>
      <c r="Q394" s="16">
        <f>'[1]Prv-järjestys'!Z24</f>
        <v>7619.66</v>
      </c>
      <c r="R394" s="15">
        <f>'[1]Prv-järjestys'!AA24</f>
        <v>9915.2527658667132</v>
      </c>
      <c r="S394" s="19">
        <f>'[1]Prv-järjestys'!AB24</f>
        <v>58400.982765866691</v>
      </c>
      <c r="T394" s="16">
        <f>'[1]Prv-järjestys'!AE24</f>
        <v>32000</v>
      </c>
      <c r="U394" s="17">
        <f>'[1]Prv-järjestys'!AF24</f>
        <v>15000</v>
      </c>
      <c r="V394" s="16">
        <f>'[1]Prv-järjestys'!AG24</f>
        <v>0</v>
      </c>
      <c r="W394" s="17">
        <f>'[1]Prv-järjestys'!AH24</f>
        <v>5000</v>
      </c>
      <c r="X394" s="15">
        <f>'[1]Prv-järjestys'!AI24</f>
        <v>5000</v>
      </c>
      <c r="Y394" s="21">
        <f>'[1]Prv-järjestys'!AJ24</f>
        <v>15000</v>
      </c>
      <c r="Z394" s="16">
        <f>'[1]Prv-järjestys'!AK24</f>
        <v>16310</v>
      </c>
      <c r="AA394" s="15">
        <f>'[1]Prv-järjestys'!AL24</f>
        <v>10600</v>
      </c>
      <c r="AB394" s="19">
        <f>'[1]Prv-järjestys'!AM24</f>
        <v>98910</v>
      </c>
      <c r="AC394" s="16">
        <f>'[1]Prv-järjestys'!AN24</f>
        <v>0</v>
      </c>
      <c r="AD394" s="16">
        <f>'[1]Prv-järjestys'!AO24</f>
        <v>0</v>
      </c>
      <c r="AE394" s="16">
        <f>'[1]Prv-järjestys'!AP24</f>
        <v>0</v>
      </c>
      <c r="AF394" s="17">
        <f>'[1]Prv-järjestys'!AQ24</f>
        <v>0</v>
      </c>
      <c r="AG394" s="15">
        <f>'[1]Prv-järjestys'!AR24</f>
        <v>0</v>
      </c>
      <c r="AH394" s="16">
        <f>'[1]Prv-järjestys'!AS24</f>
        <v>0</v>
      </c>
      <c r="AI394" s="16">
        <f>'[1]Prv-järjestys'!AT24</f>
        <v>0</v>
      </c>
      <c r="AJ394" s="15">
        <f>'[1]Prv-järjestys'!AU24</f>
        <v>0</v>
      </c>
      <c r="AK394" s="19">
        <f>'[1]Prv-järjestys'!AV24</f>
        <v>0</v>
      </c>
      <c r="AL394" s="15">
        <f>'[1]Prv-järjestys'!AW24</f>
        <v>91544.579999999987</v>
      </c>
      <c r="AM394" s="15">
        <f>'[1]Prv-järjestys'!AX24</f>
        <v>19493.66</v>
      </c>
      <c r="AN394" s="15">
        <f>'[1]Prv-järjestys'!AY24</f>
        <v>0</v>
      </c>
      <c r="AO394" s="15">
        <f>'[1]Prv-järjestys'!AZ24</f>
        <v>15380.89</v>
      </c>
      <c r="AP394" s="15">
        <f>'[1]Prv-järjestys'!BA24</f>
        <v>11520.75</v>
      </c>
      <c r="AQ394" s="15">
        <f>'[1]Prv-järjestys'!BB24</f>
        <v>25486.1</v>
      </c>
      <c r="AR394" s="15">
        <f>'[1]Prv-järjestys'!BC24</f>
        <v>28040.66</v>
      </c>
      <c r="AS394" s="15">
        <f>'[1]Prv-järjestys'!BD24</f>
        <v>56452.25276586671</v>
      </c>
      <c r="AT394" s="19">
        <f>'[1]Prv-järjestys'!BE24</f>
        <v>247918.89276586671</v>
      </c>
      <c r="AU394" s="22">
        <f>'[1]Prv-järjestys'!BF24</f>
        <v>88.796165030754551</v>
      </c>
      <c r="AV394" s="55">
        <f>'[1]Prv-järjestys'!BG24</f>
        <v>2792</v>
      </c>
      <c r="AW394" s="48" t="str">
        <f>'[1]Prv-järjestys'!A24</f>
        <v>000031</v>
      </c>
      <c r="AX394" s="49"/>
      <c r="AY394" s="47"/>
      <c r="AZ394" s="50" t="s">
        <v>60</v>
      </c>
      <c r="BA394" s="47" t="s">
        <v>61</v>
      </c>
      <c r="BB394" s="50" t="s">
        <v>67</v>
      </c>
      <c r="BC394" s="50" t="s">
        <v>79</v>
      </c>
      <c r="BD394" s="47">
        <v>2</v>
      </c>
      <c r="BE394" s="47">
        <v>1</v>
      </c>
    </row>
    <row r="395" spans="1:57" x14ac:dyDescent="0.25">
      <c r="A395" s="47" t="str">
        <f>'[1]Prv-järjestys'!B287</f>
        <v>Viitasaari</v>
      </c>
      <c r="B395" s="16">
        <f>'[1]Prv-järjestys'!K287</f>
        <v>6144.5900000000011</v>
      </c>
      <c r="C395" s="17">
        <f>'[1]Prv-järjestys'!L287</f>
        <v>50</v>
      </c>
      <c r="D395" s="16">
        <f>'[1]Prv-järjestys'!M287</f>
        <v>0</v>
      </c>
      <c r="E395" s="16">
        <f>'[1]Prv-järjestys'!N287</f>
        <v>325</v>
      </c>
      <c r="F395" s="15">
        <f>'[1]Prv-järjestys'!O287</f>
        <v>2000</v>
      </c>
      <c r="G395" s="18">
        <f>'[1]Prv-järjestys'!P287</f>
        <v>80</v>
      </c>
      <c r="H395" s="16">
        <f>'[1]Prv-järjestys'!Q287</f>
        <v>527</v>
      </c>
      <c r="I395" s="15">
        <f>'[1]Prv-järjestys'!R287</f>
        <v>7964.05</v>
      </c>
      <c r="J395" s="19">
        <f>'[1]Prv-järjestys'!S287</f>
        <v>17090.64</v>
      </c>
      <c r="K395" s="16">
        <f>'[1]Prv-järjestys'!T287</f>
        <v>13370.769999999999</v>
      </c>
      <c r="L395" s="17">
        <f>'[1]Prv-järjestys'!U287</f>
        <v>370.45</v>
      </c>
      <c r="M395" s="16">
        <f>'[1]Prv-järjestys'!V287</f>
        <v>0</v>
      </c>
      <c r="N395" s="17">
        <f>'[1]Prv-järjestys'!W287</f>
        <v>410.27</v>
      </c>
      <c r="O395" s="15">
        <f>'[1]Prv-järjestys'!X287</f>
        <v>285.81</v>
      </c>
      <c r="P395" s="20">
        <f>'[1]Prv-järjestys'!Y287</f>
        <v>768.75</v>
      </c>
      <c r="Q395" s="16">
        <f>'[1]Prv-järjestys'!Z287</f>
        <v>365.42</v>
      </c>
      <c r="R395" s="15">
        <f>'[1]Prv-järjestys'!AA287</f>
        <v>5129.4736895210444</v>
      </c>
      <c r="S395" s="19">
        <f>'[1]Prv-järjestys'!AB287</f>
        <v>20700.943689521046</v>
      </c>
      <c r="T395" s="16">
        <f>'[1]Prv-järjestys'!AE287</f>
        <v>26800</v>
      </c>
      <c r="U395" s="17">
        <f>'[1]Prv-järjestys'!AF287</f>
        <v>1700</v>
      </c>
      <c r="V395" s="16">
        <f>'[1]Prv-järjestys'!AG287</f>
        <v>0</v>
      </c>
      <c r="W395" s="17">
        <f>'[1]Prv-järjestys'!AH287</f>
        <v>500</v>
      </c>
      <c r="X395" s="15">
        <f>'[1]Prv-järjestys'!AI287</f>
        <v>0</v>
      </c>
      <c r="Y395" s="21">
        <f>'[1]Prv-järjestys'!AJ287</f>
        <v>0</v>
      </c>
      <c r="Z395" s="16">
        <f>'[1]Prv-järjestys'!AK287</f>
        <v>1000</v>
      </c>
      <c r="AA395" s="15">
        <f>'[1]Prv-järjestys'!AL287</f>
        <v>0</v>
      </c>
      <c r="AB395" s="19">
        <f>'[1]Prv-järjestys'!AM287</f>
        <v>30000</v>
      </c>
      <c r="AC395" s="16">
        <f>'[1]Prv-järjestys'!AN287</f>
        <v>0</v>
      </c>
      <c r="AD395" s="16">
        <f>'[1]Prv-järjestys'!AO287</f>
        <v>0</v>
      </c>
      <c r="AE395" s="16">
        <f>'[1]Prv-järjestys'!AP287</f>
        <v>0</v>
      </c>
      <c r="AF395" s="17">
        <f>'[1]Prv-järjestys'!AQ287</f>
        <v>0</v>
      </c>
      <c r="AG395" s="15">
        <f>'[1]Prv-järjestys'!AR287</f>
        <v>0</v>
      </c>
      <c r="AH395" s="16">
        <f>'[1]Prv-järjestys'!AS287</f>
        <v>0</v>
      </c>
      <c r="AI395" s="16">
        <f>'[1]Prv-järjestys'!AT287</f>
        <v>0</v>
      </c>
      <c r="AJ395" s="15">
        <f>'[1]Prv-järjestys'!AU287</f>
        <v>0</v>
      </c>
      <c r="AK395" s="19">
        <f>'[1]Prv-järjestys'!AV287</f>
        <v>0</v>
      </c>
      <c r="AL395" s="15">
        <f>'[1]Prv-järjestys'!AW287</f>
        <v>46315.360000000001</v>
      </c>
      <c r="AM395" s="15">
        <f>'[1]Prv-järjestys'!AX287</f>
        <v>2120.4499999999998</v>
      </c>
      <c r="AN395" s="15">
        <f>'[1]Prv-järjestys'!AY287</f>
        <v>0</v>
      </c>
      <c r="AO395" s="15">
        <f>'[1]Prv-järjestys'!AZ287</f>
        <v>1235.27</v>
      </c>
      <c r="AP395" s="15">
        <f>'[1]Prv-järjestys'!BA287</f>
        <v>2285.81</v>
      </c>
      <c r="AQ395" s="15">
        <f>'[1]Prv-järjestys'!BB287</f>
        <v>848.75</v>
      </c>
      <c r="AR395" s="15">
        <f>'[1]Prv-järjestys'!BC287</f>
        <v>1892.42</v>
      </c>
      <c r="AS395" s="15">
        <f>'[1]Prv-järjestys'!BD287</f>
        <v>13093.523689521044</v>
      </c>
      <c r="AT395" s="19">
        <f>'[1]Prv-järjestys'!BE287</f>
        <v>67791.583689521038</v>
      </c>
      <c r="AU395" s="22">
        <f>'[1]Prv-järjestys'!BF287</f>
        <v>6.1628712445019129</v>
      </c>
      <c r="AV395" s="55">
        <f>'[1]Prv-järjestys'!BG287</f>
        <v>11000</v>
      </c>
      <c r="AW395" s="48" t="str">
        <f>'[1]Prv-järjestys'!A287</f>
        <v>000475</v>
      </c>
      <c r="AX395" s="49"/>
      <c r="AY395" s="47"/>
      <c r="AZ395" s="50" t="s">
        <v>182</v>
      </c>
      <c r="BA395" s="47" t="s">
        <v>183</v>
      </c>
      <c r="BB395" s="50" t="s">
        <v>194</v>
      </c>
      <c r="BC395" s="50" t="s">
        <v>195</v>
      </c>
      <c r="BD395" s="47">
        <v>1</v>
      </c>
      <c r="BE395" s="47">
        <v>1</v>
      </c>
    </row>
    <row r="396" spans="1:57" x14ac:dyDescent="0.25">
      <c r="A396" s="47" t="str">
        <f>'[1]Prv-järjestys'!B288</f>
        <v>Vimpeli</v>
      </c>
      <c r="B396" s="16">
        <f>'[1]Prv-järjestys'!K288</f>
        <v>3258.65</v>
      </c>
      <c r="C396" s="17">
        <f>'[1]Prv-järjestys'!L288</f>
        <v>0</v>
      </c>
      <c r="D396" s="16">
        <f>'[1]Prv-järjestys'!M288</f>
        <v>0</v>
      </c>
      <c r="E396" s="16">
        <f>'[1]Prv-järjestys'!N288</f>
        <v>430</v>
      </c>
      <c r="F396" s="15">
        <f>'[1]Prv-järjestys'!O288</f>
        <v>1683.5</v>
      </c>
      <c r="G396" s="18">
        <f>'[1]Prv-järjestys'!P288</f>
        <v>4101.95</v>
      </c>
      <c r="H396" s="16">
        <f>'[1]Prv-järjestys'!Q288</f>
        <v>215</v>
      </c>
      <c r="I396" s="15">
        <f>'[1]Prv-järjestys'!R288</f>
        <v>3472</v>
      </c>
      <c r="J396" s="19">
        <f>'[1]Prv-järjestys'!S288</f>
        <v>13161.099999999999</v>
      </c>
      <c r="K396" s="16">
        <f>'[1]Prv-järjestys'!T288</f>
        <v>2429.67</v>
      </c>
      <c r="L396" s="17">
        <f>'[1]Prv-järjestys'!U288</f>
        <v>121.25</v>
      </c>
      <c r="M396" s="16">
        <f>'[1]Prv-järjestys'!V288</f>
        <v>0</v>
      </c>
      <c r="N396" s="17">
        <f>'[1]Prv-järjestys'!W288</f>
        <v>156.69999999999999</v>
      </c>
      <c r="O396" s="15">
        <f>'[1]Prv-järjestys'!X288</f>
        <v>1169.22</v>
      </c>
      <c r="P396" s="20">
        <f>'[1]Prv-järjestys'!Y288</f>
        <v>147.30000000000001</v>
      </c>
      <c r="Q396" s="16">
        <f>'[1]Prv-järjestys'!Z288</f>
        <v>138.44999999999999</v>
      </c>
      <c r="R396" s="15">
        <f>'[1]Prv-järjestys'!AA288</f>
        <v>1981.4178190189659</v>
      </c>
      <c r="S396" s="19">
        <f>'[1]Prv-järjestys'!AB288</f>
        <v>6144.0078190189661</v>
      </c>
      <c r="T396" s="16">
        <f>'[1]Prv-järjestys'!AE288</f>
        <v>4500</v>
      </c>
      <c r="U396" s="17">
        <f>'[1]Prv-järjestys'!AF288</f>
        <v>0</v>
      </c>
      <c r="V396" s="16">
        <f>'[1]Prv-järjestys'!AG288</f>
        <v>0</v>
      </c>
      <c r="W396" s="17">
        <f>'[1]Prv-järjestys'!AH288</f>
        <v>750</v>
      </c>
      <c r="X396" s="15">
        <f>'[1]Prv-järjestys'!AI288</f>
        <v>4500</v>
      </c>
      <c r="Y396" s="21">
        <f>'[1]Prv-järjestys'!AJ288</f>
        <v>0</v>
      </c>
      <c r="Z396" s="16">
        <f>'[1]Prv-järjestys'!AK288</f>
        <v>0</v>
      </c>
      <c r="AA396" s="15">
        <f>'[1]Prv-järjestys'!AL288</f>
        <v>309.35000000000002</v>
      </c>
      <c r="AB396" s="19">
        <f>'[1]Prv-järjestys'!AM288</f>
        <v>10059.35</v>
      </c>
      <c r="AC396" s="16">
        <f>'[1]Prv-järjestys'!AN288</f>
        <v>0</v>
      </c>
      <c r="AD396" s="16">
        <f>'[1]Prv-järjestys'!AO288</f>
        <v>0</v>
      </c>
      <c r="AE396" s="16">
        <f>'[1]Prv-järjestys'!AP288</f>
        <v>0</v>
      </c>
      <c r="AF396" s="17">
        <f>'[1]Prv-järjestys'!AQ288</f>
        <v>0</v>
      </c>
      <c r="AG396" s="15">
        <f>'[1]Prv-järjestys'!AR288</f>
        <v>0</v>
      </c>
      <c r="AH396" s="16">
        <f>'[1]Prv-järjestys'!AS288</f>
        <v>0</v>
      </c>
      <c r="AI396" s="16">
        <f>'[1]Prv-järjestys'!AT288</f>
        <v>0</v>
      </c>
      <c r="AJ396" s="15">
        <f>'[1]Prv-järjestys'!AU288</f>
        <v>0</v>
      </c>
      <c r="AK396" s="19">
        <f>'[1]Prv-järjestys'!AV288</f>
        <v>0</v>
      </c>
      <c r="AL396" s="15">
        <f>'[1]Prv-järjestys'!AW288</f>
        <v>10188.32</v>
      </c>
      <c r="AM396" s="15">
        <f>'[1]Prv-järjestys'!AX288</f>
        <v>121.25</v>
      </c>
      <c r="AN396" s="15">
        <f>'[1]Prv-järjestys'!AY288</f>
        <v>0</v>
      </c>
      <c r="AO396" s="15">
        <f>'[1]Prv-järjestys'!AZ288</f>
        <v>1336.7</v>
      </c>
      <c r="AP396" s="15">
        <f>'[1]Prv-järjestys'!BA288</f>
        <v>7352.72</v>
      </c>
      <c r="AQ396" s="15">
        <f>'[1]Prv-järjestys'!BB288</f>
        <v>4249.25</v>
      </c>
      <c r="AR396" s="15">
        <f>'[1]Prv-järjestys'!BC288</f>
        <v>353.45</v>
      </c>
      <c r="AS396" s="15">
        <f>'[1]Prv-järjestys'!BD288</f>
        <v>5762.7678190189663</v>
      </c>
      <c r="AT396" s="19">
        <f>'[1]Prv-järjestys'!BE288</f>
        <v>29364.457819018968</v>
      </c>
      <c r="AU396" s="22">
        <f>'[1]Prv-järjestys'!BF288</f>
        <v>3.1456301895039065</v>
      </c>
      <c r="AV396" s="55">
        <f>'[1]Prv-järjestys'!BG288</f>
        <v>9335</v>
      </c>
      <c r="AW396" s="48" t="str">
        <f>'[1]Prv-järjestys'!A288</f>
        <v>000477</v>
      </c>
      <c r="AX396" s="49"/>
      <c r="AY396" s="47"/>
      <c r="AZ396" s="50" t="s">
        <v>182</v>
      </c>
      <c r="BA396" s="47" t="s">
        <v>183</v>
      </c>
      <c r="BB396" s="50" t="s">
        <v>184</v>
      </c>
      <c r="BC396" s="50" t="s">
        <v>185</v>
      </c>
      <c r="BD396" s="47">
        <v>2</v>
      </c>
      <c r="BE396" s="47">
        <v>1</v>
      </c>
    </row>
    <row r="397" spans="1:57" x14ac:dyDescent="0.25">
      <c r="A397" s="47" t="str">
        <f>'[1]Prv-järjestys'!B289</f>
        <v>Virrat</v>
      </c>
      <c r="B397" s="16">
        <f>'[1]Prv-järjestys'!K289</f>
        <v>1930.39</v>
      </c>
      <c r="C397" s="17">
        <f>'[1]Prv-järjestys'!L289</f>
        <v>24614.19</v>
      </c>
      <c r="D397" s="16">
        <f>'[1]Prv-järjestys'!M289</f>
        <v>0</v>
      </c>
      <c r="E397" s="16">
        <f>'[1]Prv-järjestys'!N289</f>
        <v>1871</v>
      </c>
      <c r="F397" s="15">
        <f>'[1]Prv-järjestys'!O289</f>
        <v>4176.7</v>
      </c>
      <c r="G397" s="18">
        <f>'[1]Prv-järjestys'!P289</f>
        <v>3496.4</v>
      </c>
      <c r="H397" s="16">
        <f>'[1]Prv-järjestys'!Q289</f>
        <v>2095</v>
      </c>
      <c r="I397" s="15">
        <f>'[1]Prv-järjestys'!R289</f>
        <v>8515</v>
      </c>
      <c r="J397" s="19">
        <f>'[1]Prv-järjestys'!S289</f>
        <v>46698.68</v>
      </c>
      <c r="K397" s="16">
        <f>'[1]Prv-järjestys'!T289</f>
        <v>3808.7499999999991</v>
      </c>
      <c r="L397" s="17">
        <f>'[1]Prv-järjestys'!U289</f>
        <v>4226.1899999999996</v>
      </c>
      <c r="M397" s="16">
        <f>'[1]Prv-järjestys'!V289</f>
        <v>0</v>
      </c>
      <c r="N397" s="17">
        <f>'[1]Prv-järjestys'!W289</f>
        <v>701.12</v>
      </c>
      <c r="O397" s="15">
        <f>'[1]Prv-järjestys'!X289</f>
        <v>1394.38</v>
      </c>
      <c r="P397" s="20">
        <f>'[1]Prv-järjestys'!Y289</f>
        <v>1407.77</v>
      </c>
      <c r="Q397" s="16">
        <f>'[1]Prv-järjestys'!Z289</f>
        <v>1131.44</v>
      </c>
      <c r="R397" s="15">
        <f>'[1]Prv-järjestys'!AA289</f>
        <v>6475.8026002332672</v>
      </c>
      <c r="S397" s="19">
        <f>'[1]Prv-järjestys'!AB289</f>
        <v>19145.452600233268</v>
      </c>
      <c r="T397" s="16">
        <f>'[1]Prv-järjestys'!AE289</f>
        <v>8000</v>
      </c>
      <c r="U397" s="17">
        <f>'[1]Prv-järjestys'!AF289</f>
        <v>5000</v>
      </c>
      <c r="V397" s="16">
        <f>'[1]Prv-järjestys'!AG289</f>
        <v>0</v>
      </c>
      <c r="W397" s="17">
        <f>'[1]Prv-järjestys'!AH289</f>
        <v>500</v>
      </c>
      <c r="X397" s="15">
        <f>'[1]Prv-järjestys'!AI289</f>
        <v>5900</v>
      </c>
      <c r="Y397" s="21">
        <f>'[1]Prv-järjestys'!AJ289</f>
        <v>5700</v>
      </c>
      <c r="Z397" s="16">
        <f>'[1]Prv-järjestys'!AK289</f>
        <v>2400</v>
      </c>
      <c r="AA397" s="15">
        <f>'[1]Prv-järjestys'!AL289</f>
        <v>0</v>
      </c>
      <c r="AB397" s="19">
        <f>'[1]Prv-järjestys'!AM289</f>
        <v>27500</v>
      </c>
      <c r="AC397" s="16">
        <f>'[1]Prv-järjestys'!AN289</f>
        <v>0</v>
      </c>
      <c r="AD397" s="16">
        <f>'[1]Prv-järjestys'!AO289</f>
        <v>0</v>
      </c>
      <c r="AE397" s="16">
        <f>'[1]Prv-järjestys'!AP289</f>
        <v>0</v>
      </c>
      <c r="AF397" s="17">
        <f>'[1]Prv-järjestys'!AQ289</f>
        <v>0</v>
      </c>
      <c r="AG397" s="15">
        <f>'[1]Prv-järjestys'!AR289</f>
        <v>0</v>
      </c>
      <c r="AH397" s="16">
        <f>'[1]Prv-järjestys'!AS289</f>
        <v>0</v>
      </c>
      <c r="AI397" s="16">
        <f>'[1]Prv-järjestys'!AT289</f>
        <v>0</v>
      </c>
      <c r="AJ397" s="15">
        <f>'[1]Prv-järjestys'!AU289</f>
        <v>0</v>
      </c>
      <c r="AK397" s="19">
        <f>'[1]Prv-järjestys'!AV289</f>
        <v>0</v>
      </c>
      <c r="AL397" s="15">
        <f>'[1]Prv-järjestys'!AW289</f>
        <v>13739.14</v>
      </c>
      <c r="AM397" s="15">
        <f>'[1]Prv-järjestys'!AX289</f>
        <v>33840.379999999997</v>
      </c>
      <c r="AN397" s="15">
        <f>'[1]Prv-järjestys'!AY289</f>
        <v>0</v>
      </c>
      <c r="AO397" s="15">
        <f>'[1]Prv-järjestys'!AZ289</f>
        <v>3072.12</v>
      </c>
      <c r="AP397" s="15">
        <f>'[1]Prv-järjestys'!BA289</f>
        <v>11471.08</v>
      </c>
      <c r="AQ397" s="15">
        <f>'[1]Prv-järjestys'!BB289</f>
        <v>10604.17</v>
      </c>
      <c r="AR397" s="15">
        <f>'[1]Prv-järjestys'!BC289</f>
        <v>5626.4400000000005</v>
      </c>
      <c r="AS397" s="15">
        <f>'[1]Prv-järjestys'!BD289</f>
        <v>14990.802600233266</v>
      </c>
      <c r="AT397" s="19">
        <f>'[1]Prv-järjestys'!BE289</f>
        <v>93344.132600233264</v>
      </c>
      <c r="AU397" s="22">
        <f>'[1]Prv-järjestys'!BF289</f>
        <v>16.483159562110764</v>
      </c>
      <c r="AV397" s="55">
        <f>'[1]Prv-järjestys'!BG289</f>
        <v>5663</v>
      </c>
      <c r="AW397" s="48" t="str">
        <f>'[1]Prv-järjestys'!A289</f>
        <v>000478</v>
      </c>
      <c r="AX397" s="49"/>
      <c r="AY397" s="47"/>
      <c r="AZ397" s="50" t="s">
        <v>182</v>
      </c>
      <c r="BA397" s="47" t="s">
        <v>183</v>
      </c>
      <c r="BB397" s="50" t="s">
        <v>188</v>
      </c>
      <c r="BC397" s="50" t="s">
        <v>189</v>
      </c>
      <c r="BD397" s="47">
        <v>1</v>
      </c>
      <c r="BE397" s="47">
        <v>1</v>
      </c>
    </row>
    <row r="398" spans="1:57" x14ac:dyDescent="0.25">
      <c r="A398" s="47" t="str">
        <f>'[1]Prv-järjestys'!B380</f>
        <v>Vuosaari</v>
      </c>
      <c r="B398" s="16">
        <f>'[1]Prv-järjestys'!K380</f>
        <v>14164.519999999999</v>
      </c>
      <c r="C398" s="17">
        <f>'[1]Prv-järjestys'!L380</f>
        <v>1290</v>
      </c>
      <c r="D398" s="16">
        <f>'[1]Prv-järjestys'!M380</f>
        <v>0</v>
      </c>
      <c r="E398" s="16">
        <f>'[1]Prv-järjestys'!N380</f>
        <v>1728</v>
      </c>
      <c r="F398" s="15">
        <f>'[1]Prv-järjestys'!O380</f>
        <v>4533.54</v>
      </c>
      <c r="G398" s="18">
        <f>'[1]Prv-järjestys'!P380</f>
        <v>11181.01</v>
      </c>
      <c r="H398" s="16">
        <f>'[1]Prv-järjestys'!Q380</f>
        <v>4921.3500000000004</v>
      </c>
      <c r="I398" s="15">
        <f>'[1]Prv-järjestys'!R380</f>
        <v>52245.26</v>
      </c>
      <c r="J398" s="19">
        <f>'[1]Prv-järjestys'!S380</f>
        <v>90063.679999999993</v>
      </c>
      <c r="K398" s="16">
        <f>'[1]Prv-järjestys'!T380</f>
        <v>8376.82</v>
      </c>
      <c r="L398" s="17">
        <f>'[1]Prv-järjestys'!U380</f>
        <v>286.75</v>
      </c>
      <c r="M398" s="16">
        <f>'[1]Prv-järjestys'!V380</f>
        <v>0</v>
      </c>
      <c r="N398" s="17">
        <f>'[1]Prv-järjestys'!W380</f>
        <v>7493.74</v>
      </c>
      <c r="O398" s="15">
        <f>'[1]Prv-järjestys'!X380</f>
        <v>2875.5299999999997</v>
      </c>
      <c r="P398" s="20">
        <f>'[1]Prv-järjestys'!Y380</f>
        <v>291.91000000000003</v>
      </c>
      <c r="Q398" s="16">
        <f>'[1]Prv-järjestys'!Z380</f>
        <v>2859.91</v>
      </c>
      <c r="R398" s="15">
        <f>'[1]Prv-järjestys'!AA380</f>
        <v>13111.5825291412</v>
      </c>
      <c r="S398" s="19">
        <f>'[1]Prv-järjestys'!AB380</f>
        <v>35296.2425291412</v>
      </c>
      <c r="T398" s="16">
        <f>'[1]Prv-järjestys'!AE380</f>
        <v>101634.44</v>
      </c>
      <c r="U398" s="17">
        <f>'[1]Prv-järjestys'!AF380</f>
        <v>0</v>
      </c>
      <c r="V398" s="16">
        <f>'[1]Prv-järjestys'!AG380</f>
        <v>0</v>
      </c>
      <c r="W398" s="17">
        <f>'[1]Prv-järjestys'!AH380</f>
        <v>8200.6</v>
      </c>
      <c r="X398" s="15">
        <f>'[1]Prv-järjestys'!AI380</f>
        <v>0</v>
      </c>
      <c r="Y398" s="21">
        <f>'[1]Prv-järjestys'!AJ380</f>
        <v>1000</v>
      </c>
      <c r="Z398" s="16">
        <f>'[1]Prv-järjestys'!AK380</f>
        <v>0</v>
      </c>
      <c r="AA398" s="15">
        <f>'[1]Prv-järjestys'!AL380</f>
        <v>31213.760000000002</v>
      </c>
      <c r="AB398" s="19">
        <f>'[1]Prv-järjestys'!AM380</f>
        <v>142048.80000000002</v>
      </c>
      <c r="AC398" s="16">
        <f>'[1]Prv-järjestys'!AN380</f>
        <v>107318.63</v>
      </c>
      <c r="AD398" s="16">
        <f>'[1]Prv-järjestys'!AO380</f>
        <v>0</v>
      </c>
      <c r="AE398" s="16">
        <f>'[1]Prv-järjestys'!AP380</f>
        <v>0</v>
      </c>
      <c r="AF398" s="17">
        <f>'[1]Prv-järjestys'!AQ380</f>
        <v>50909.32</v>
      </c>
      <c r="AG398" s="15">
        <f>'[1]Prv-järjestys'!AR380</f>
        <v>0</v>
      </c>
      <c r="AH398" s="16">
        <f>'[1]Prv-järjestys'!AS380</f>
        <v>0</v>
      </c>
      <c r="AI398" s="16">
        <f>'[1]Prv-järjestys'!AT380</f>
        <v>0</v>
      </c>
      <c r="AJ398" s="15">
        <f>'[1]Prv-järjestys'!AU380</f>
        <v>0</v>
      </c>
      <c r="AK398" s="19">
        <f>'[1]Prv-järjestys'!AV380</f>
        <v>158227.95000000001</v>
      </c>
      <c r="AL398" s="15">
        <f>'[1]Prv-järjestys'!AW380</f>
        <v>231494.41</v>
      </c>
      <c r="AM398" s="15">
        <f>'[1]Prv-järjestys'!AX380</f>
        <v>1576.75</v>
      </c>
      <c r="AN398" s="15">
        <f>'[1]Prv-järjestys'!AY380</f>
        <v>0</v>
      </c>
      <c r="AO398" s="15">
        <f>'[1]Prv-järjestys'!AZ380</f>
        <v>68331.66</v>
      </c>
      <c r="AP398" s="15">
        <f>'[1]Prv-järjestys'!BA380</f>
        <v>7409.07</v>
      </c>
      <c r="AQ398" s="15">
        <f>'[1]Prv-järjestys'!BB380</f>
        <v>12472.92</v>
      </c>
      <c r="AR398" s="15">
        <f>'[1]Prv-järjestys'!BC380</f>
        <v>7781.26</v>
      </c>
      <c r="AS398" s="15">
        <f>'[1]Prv-järjestys'!BD380</f>
        <v>96570.602529141208</v>
      </c>
      <c r="AT398" s="19">
        <f>'[1]Prv-järjestys'!BE380</f>
        <v>425636.67252914119</v>
      </c>
      <c r="AU398" s="22">
        <f>'[1]Prv-järjestys'!BF380</f>
        <v>176.75941550213506</v>
      </c>
      <c r="AV398" s="55">
        <f>'[1]Prv-järjestys'!BG380</f>
        <v>2408</v>
      </c>
      <c r="AW398" s="48" t="str">
        <f>'[1]Prv-järjestys'!A380</f>
        <v>000635</v>
      </c>
      <c r="AX398" s="49" t="s">
        <v>232</v>
      </c>
      <c r="AY398" s="47" t="s">
        <v>258</v>
      </c>
      <c r="AZ398" s="50" t="s">
        <v>55</v>
      </c>
      <c r="BA398" s="47" t="s">
        <v>56</v>
      </c>
      <c r="BB398" s="50" t="s">
        <v>233</v>
      </c>
      <c r="BC398" s="50" t="s">
        <v>234</v>
      </c>
      <c r="BD398" s="47">
        <v>1</v>
      </c>
      <c r="BE398" s="47">
        <v>2</v>
      </c>
    </row>
    <row r="399" spans="1:57" x14ac:dyDescent="0.25">
      <c r="A399" s="47" t="str">
        <f>'[1]Prv-järjestys'!B290</f>
        <v>Vähäkyrö</v>
      </c>
      <c r="B399" s="16">
        <f>'[1]Prv-järjestys'!K290</f>
        <v>1747.3799999999999</v>
      </c>
      <c r="C399" s="17">
        <f>'[1]Prv-järjestys'!L290</f>
        <v>3840.75</v>
      </c>
      <c r="D399" s="16">
        <f>'[1]Prv-järjestys'!M290</f>
        <v>0</v>
      </c>
      <c r="E399" s="16">
        <f>'[1]Prv-järjestys'!N290</f>
        <v>180</v>
      </c>
      <c r="F399" s="15">
        <f>'[1]Prv-järjestys'!O290</f>
        <v>800</v>
      </c>
      <c r="G399" s="18">
        <f>'[1]Prv-järjestys'!P290</f>
        <v>210</v>
      </c>
      <c r="H399" s="16">
        <f>'[1]Prv-järjestys'!Q290</f>
        <v>96</v>
      </c>
      <c r="I399" s="15">
        <f>'[1]Prv-järjestys'!R290</f>
        <v>2681</v>
      </c>
      <c r="J399" s="19">
        <f>'[1]Prv-järjestys'!S290</f>
        <v>9555.130000000001</v>
      </c>
      <c r="K399" s="16">
        <f>'[1]Prv-järjestys'!T290</f>
        <v>10758.39</v>
      </c>
      <c r="L399" s="17">
        <f>'[1]Prv-järjestys'!U290</f>
        <v>1132.9000000000001</v>
      </c>
      <c r="M399" s="16">
        <f>'[1]Prv-järjestys'!V290</f>
        <v>0</v>
      </c>
      <c r="N399" s="17">
        <f>'[1]Prv-järjestys'!W290</f>
        <v>205.85</v>
      </c>
      <c r="O399" s="15">
        <f>'[1]Prv-järjestys'!X290</f>
        <v>0</v>
      </c>
      <c r="P399" s="20">
        <f>'[1]Prv-järjestys'!Y290</f>
        <v>0</v>
      </c>
      <c r="Q399" s="16">
        <f>'[1]Prv-järjestys'!Z290</f>
        <v>3557.32</v>
      </c>
      <c r="R399" s="15">
        <f>'[1]Prv-järjestys'!AA290</f>
        <v>3004.5046350583466</v>
      </c>
      <c r="S399" s="19">
        <f>'[1]Prv-järjestys'!AB290</f>
        <v>18658.964635058346</v>
      </c>
      <c r="T399" s="16">
        <f>'[1]Prv-järjestys'!AE290</f>
        <v>11495</v>
      </c>
      <c r="U399" s="17">
        <f>'[1]Prv-järjestys'!AF290</f>
        <v>5650</v>
      </c>
      <c r="V399" s="16">
        <f>'[1]Prv-järjestys'!AG290</f>
        <v>0</v>
      </c>
      <c r="W399" s="17">
        <f>'[1]Prv-järjestys'!AH290</f>
        <v>1800</v>
      </c>
      <c r="X399" s="15">
        <f>'[1]Prv-järjestys'!AI290</f>
        <v>0</v>
      </c>
      <c r="Y399" s="21">
        <f>'[1]Prv-järjestys'!AJ290</f>
        <v>0</v>
      </c>
      <c r="Z399" s="16">
        <f>'[1]Prv-järjestys'!AK290</f>
        <v>2900</v>
      </c>
      <c r="AA399" s="15">
        <f>'[1]Prv-järjestys'!AL290</f>
        <v>2000</v>
      </c>
      <c r="AB399" s="19">
        <f>'[1]Prv-järjestys'!AM290</f>
        <v>23845</v>
      </c>
      <c r="AC399" s="16">
        <f>'[1]Prv-järjestys'!AN290</f>
        <v>0</v>
      </c>
      <c r="AD399" s="16">
        <f>'[1]Prv-järjestys'!AO290</f>
        <v>0</v>
      </c>
      <c r="AE399" s="16">
        <f>'[1]Prv-järjestys'!AP290</f>
        <v>0</v>
      </c>
      <c r="AF399" s="17">
        <f>'[1]Prv-järjestys'!AQ290</f>
        <v>0</v>
      </c>
      <c r="AG399" s="15">
        <f>'[1]Prv-järjestys'!AR290</f>
        <v>0</v>
      </c>
      <c r="AH399" s="16">
        <f>'[1]Prv-järjestys'!AS290</f>
        <v>0</v>
      </c>
      <c r="AI399" s="16">
        <f>'[1]Prv-järjestys'!AT290</f>
        <v>0</v>
      </c>
      <c r="AJ399" s="15">
        <f>'[1]Prv-järjestys'!AU290</f>
        <v>0</v>
      </c>
      <c r="AK399" s="19">
        <f>'[1]Prv-järjestys'!AV290</f>
        <v>0</v>
      </c>
      <c r="AL399" s="15">
        <f>'[1]Prv-järjestys'!AW290</f>
        <v>24000.769999999997</v>
      </c>
      <c r="AM399" s="15">
        <f>'[1]Prv-järjestys'!AX290</f>
        <v>10623.65</v>
      </c>
      <c r="AN399" s="15">
        <f>'[1]Prv-järjestys'!AY290</f>
        <v>0</v>
      </c>
      <c r="AO399" s="15">
        <f>'[1]Prv-järjestys'!AZ290</f>
        <v>2185.85</v>
      </c>
      <c r="AP399" s="15">
        <f>'[1]Prv-järjestys'!BA290</f>
        <v>800</v>
      </c>
      <c r="AQ399" s="15">
        <f>'[1]Prv-järjestys'!BB290</f>
        <v>210</v>
      </c>
      <c r="AR399" s="15">
        <f>'[1]Prv-järjestys'!BC290</f>
        <v>6553.32</v>
      </c>
      <c r="AS399" s="15">
        <f>'[1]Prv-järjestys'!BD290</f>
        <v>7685.504635058347</v>
      </c>
      <c r="AT399" s="19">
        <f>'[1]Prv-järjestys'!BE290</f>
        <v>52059.09463505834</v>
      </c>
      <c r="AU399" s="22">
        <f>'[1]Prv-järjestys'!BF290</f>
        <v>7.3240144393723048</v>
      </c>
      <c r="AV399" s="55">
        <f>'[1]Prv-järjestys'!BG290</f>
        <v>7108</v>
      </c>
      <c r="AW399" s="48" t="str">
        <f>'[1]Prv-järjestys'!A290</f>
        <v>000479</v>
      </c>
      <c r="AX399" s="49" t="s">
        <v>199</v>
      </c>
      <c r="AY399" s="47" t="s">
        <v>274</v>
      </c>
      <c r="AZ399" s="50" t="s">
        <v>182</v>
      </c>
      <c r="BA399" s="47" t="s">
        <v>183</v>
      </c>
      <c r="BB399" s="50" t="s">
        <v>192</v>
      </c>
      <c r="BC399" s="50" t="s">
        <v>193</v>
      </c>
      <c r="BD399" s="47">
        <v>1</v>
      </c>
      <c r="BE399" s="47">
        <v>2</v>
      </c>
    </row>
    <row r="400" spans="1:57" x14ac:dyDescent="0.25">
      <c r="A400" s="47" t="str">
        <f>'[1]Prv-järjestys'!B421</f>
        <v>Väståbolands svenska förs.</v>
      </c>
      <c r="B400" s="16">
        <f>'[1]Prv-järjestys'!K421</f>
        <v>11954.1</v>
      </c>
      <c r="C400" s="17">
        <f>'[1]Prv-järjestys'!L421</f>
        <v>0</v>
      </c>
      <c r="D400" s="16">
        <f>'[1]Prv-järjestys'!M421</f>
        <v>503.85</v>
      </c>
      <c r="E400" s="16">
        <f>'[1]Prv-järjestys'!N421</f>
        <v>0</v>
      </c>
      <c r="F400" s="15">
        <f>'[1]Prv-järjestys'!O421</f>
        <v>50</v>
      </c>
      <c r="G400" s="18">
        <f>'[1]Prv-järjestys'!P421</f>
        <v>0</v>
      </c>
      <c r="H400" s="16">
        <f>'[1]Prv-järjestys'!Q421</f>
        <v>0</v>
      </c>
      <c r="I400" s="15">
        <f>'[1]Prv-järjestys'!R421</f>
        <v>30093.919999999998</v>
      </c>
      <c r="J400" s="19">
        <f>'[1]Prv-järjestys'!S421</f>
        <v>42601.869999999995</v>
      </c>
      <c r="K400" s="16">
        <f>'[1]Prv-järjestys'!T421</f>
        <v>21086.090000000007</v>
      </c>
      <c r="L400" s="17">
        <f>'[1]Prv-järjestys'!U421</f>
        <v>0</v>
      </c>
      <c r="M400" s="16">
        <f>'[1]Prv-järjestys'!V421</f>
        <v>683.7700000000001</v>
      </c>
      <c r="N400" s="17">
        <f>'[1]Prv-järjestys'!W421</f>
        <v>184.27</v>
      </c>
      <c r="O400" s="15">
        <f>'[1]Prv-järjestys'!X421</f>
        <v>85.7</v>
      </c>
      <c r="P400" s="20">
        <f>'[1]Prv-järjestys'!Y421</f>
        <v>0</v>
      </c>
      <c r="Q400" s="16">
        <f>'[1]Prv-järjestys'!Z421</f>
        <v>0</v>
      </c>
      <c r="R400" s="15">
        <f>'[1]Prv-järjestys'!AA421</f>
        <v>8029.0384662522447</v>
      </c>
      <c r="S400" s="19">
        <f>'[1]Prv-järjestys'!AB421</f>
        <v>30068.868466252254</v>
      </c>
      <c r="T400" s="16">
        <f>'[1]Prv-järjestys'!AE421</f>
        <v>350</v>
      </c>
      <c r="U400" s="17">
        <f>'[1]Prv-järjestys'!AF421</f>
        <v>0</v>
      </c>
      <c r="V400" s="16">
        <f>'[1]Prv-järjestys'!AG421</f>
        <v>14500</v>
      </c>
      <c r="W400" s="17">
        <f>'[1]Prv-järjestys'!AH421</f>
        <v>2000</v>
      </c>
      <c r="X400" s="15">
        <f>'[1]Prv-järjestys'!AI421</f>
        <v>0</v>
      </c>
      <c r="Y400" s="21">
        <f>'[1]Prv-järjestys'!AJ421</f>
        <v>0</v>
      </c>
      <c r="Z400" s="16">
        <f>'[1]Prv-järjestys'!AK421</f>
        <v>0</v>
      </c>
      <c r="AA400" s="15">
        <f>'[1]Prv-järjestys'!AL421</f>
        <v>6000</v>
      </c>
      <c r="AB400" s="19">
        <f>'[1]Prv-järjestys'!AM421</f>
        <v>22850</v>
      </c>
      <c r="AC400" s="16">
        <f>'[1]Prv-järjestys'!AN421</f>
        <v>0</v>
      </c>
      <c r="AD400" s="16">
        <f>'[1]Prv-järjestys'!AO421</f>
        <v>0</v>
      </c>
      <c r="AE400" s="16">
        <f>'[1]Prv-järjestys'!AP421</f>
        <v>0</v>
      </c>
      <c r="AF400" s="17">
        <f>'[1]Prv-järjestys'!AQ421</f>
        <v>0</v>
      </c>
      <c r="AG400" s="15">
        <f>'[1]Prv-järjestys'!AR421</f>
        <v>0</v>
      </c>
      <c r="AH400" s="16">
        <f>'[1]Prv-järjestys'!AS421</f>
        <v>0</v>
      </c>
      <c r="AI400" s="16">
        <f>'[1]Prv-järjestys'!AT421</f>
        <v>0</v>
      </c>
      <c r="AJ400" s="15">
        <f>'[1]Prv-järjestys'!AU421</f>
        <v>0</v>
      </c>
      <c r="AK400" s="19">
        <f>'[1]Prv-järjestys'!AV421</f>
        <v>0</v>
      </c>
      <c r="AL400" s="15">
        <f>'[1]Prv-järjestys'!AW421</f>
        <v>33390.19000000001</v>
      </c>
      <c r="AM400" s="15">
        <f>'[1]Prv-järjestys'!AX421</f>
        <v>0</v>
      </c>
      <c r="AN400" s="15">
        <f>'[1]Prv-järjestys'!AY421</f>
        <v>15687.62</v>
      </c>
      <c r="AO400" s="15">
        <f>'[1]Prv-järjestys'!AZ421</f>
        <v>2184.27</v>
      </c>
      <c r="AP400" s="15">
        <f>'[1]Prv-järjestys'!BA421</f>
        <v>135.69999999999999</v>
      </c>
      <c r="AQ400" s="15">
        <f>'[1]Prv-järjestys'!BB421</f>
        <v>0</v>
      </c>
      <c r="AR400" s="15">
        <f>'[1]Prv-järjestys'!BC421</f>
        <v>0</v>
      </c>
      <c r="AS400" s="15">
        <f>'[1]Prv-järjestys'!BD421</f>
        <v>44122.958466252239</v>
      </c>
      <c r="AT400" s="19">
        <f>'[1]Prv-järjestys'!BE421</f>
        <v>95520.738466252253</v>
      </c>
      <c r="AU400" s="22">
        <f>'[1]Prv-järjestys'!BF421</f>
        <v>0</v>
      </c>
      <c r="AV400" s="55">
        <f>'[1]Prv-järjestys'!BG421</f>
        <v>17304</v>
      </c>
      <c r="AW400" s="48" t="str">
        <f>'[1]Prv-järjestys'!A421</f>
        <v>001008</v>
      </c>
      <c r="AX400" s="49" t="s">
        <v>241</v>
      </c>
      <c r="AY400" s="47" t="s">
        <v>242</v>
      </c>
      <c r="AZ400" s="50" t="s">
        <v>202</v>
      </c>
      <c r="BA400" s="47" t="s">
        <v>203</v>
      </c>
      <c r="BB400" s="50" t="s">
        <v>225</v>
      </c>
      <c r="BC400" s="50" t="s">
        <v>226</v>
      </c>
      <c r="BD400" s="47">
        <v>1</v>
      </c>
      <c r="BE400" s="47">
        <v>2</v>
      </c>
    </row>
    <row r="401" spans="1:57" x14ac:dyDescent="0.25">
      <c r="A401" s="47" t="str">
        <f>'[1]Prv-järjestys'!B336</f>
        <v>Vörå</v>
      </c>
      <c r="B401" s="16">
        <f>'[1]Prv-järjestys'!K336</f>
        <v>3141.06</v>
      </c>
      <c r="C401" s="17">
        <f>'[1]Prv-järjestys'!L336</f>
        <v>0</v>
      </c>
      <c r="D401" s="16">
        <f>'[1]Prv-järjestys'!M336</f>
        <v>19927.349999999999</v>
      </c>
      <c r="E401" s="16">
        <f>'[1]Prv-järjestys'!N336</f>
        <v>0</v>
      </c>
      <c r="F401" s="15">
        <f>'[1]Prv-järjestys'!O336</f>
        <v>306.25</v>
      </c>
      <c r="G401" s="18">
        <f>'[1]Prv-järjestys'!P336</f>
        <v>0</v>
      </c>
      <c r="H401" s="16">
        <f>'[1]Prv-järjestys'!Q336</f>
        <v>0</v>
      </c>
      <c r="I401" s="15">
        <f>'[1]Prv-järjestys'!R336</f>
        <v>3321</v>
      </c>
      <c r="J401" s="19">
        <f>'[1]Prv-järjestys'!S336</f>
        <v>26695.66</v>
      </c>
      <c r="K401" s="16">
        <f>'[1]Prv-järjestys'!T336</f>
        <v>8123.3799999999974</v>
      </c>
      <c r="L401" s="17">
        <f>'[1]Prv-järjestys'!U336</f>
        <v>0</v>
      </c>
      <c r="M401" s="16">
        <f>'[1]Prv-järjestys'!V336</f>
        <v>5070.09</v>
      </c>
      <c r="N401" s="17">
        <f>'[1]Prv-järjestys'!W336</f>
        <v>207.2</v>
      </c>
      <c r="O401" s="15">
        <f>'[1]Prv-järjestys'!X336</f>
        <v>660.47</v>
      </c>
      <c r="P401" s="20">
        <f>'[1]Prv-järjestys'!Y336</f>
        <v>0</v>
      </c>
      <c r="Q401" s="16">
        <f>'[1]Prv-järjestys'!Z336</f>
        <v>0</v>
      </c>
      <c r="R401" s="15">
        <f>'[1]Prv-järjestys'!AA336</f>
        <v>5562.5129131335689</v>
      </c>
      <c r="S401" s="19">
        <f>'[1]Prv-järjestys'!AB336</f>
        <v>19623.652913133566</v>
      </c>
      <c r="T401" s="16">
        <f>'[1]Prv-järjestys'!AE336</f>
        <v>2525</v>
      </c>
      <c r="U401" s="17">
        <f>'[1]Prv-järjestys'!AF336</f>
        <v>0</v>
      </c>
      <c r="V401" s="16">
        <f>'[1]Prv-järjestys'!AG336</f>
        <v>2832.85</v>
      </c>
      <c r="W401" s="17">
        <f>'[1]Prv-järjestys'!AH336</f>
        <v>0</v>
      </c>
      <c r="X401" s="15">
        <f>'[1]Prv-järjestys'!AI336</f>
        <v>0</v>
      </c>
      <c r="Y401" s="21">
        <f>'[1]Prv-järjestys'!AJ336</f>
        <v>0</v>
      </c>
      <c r="Z401" s="16">
        <f>'[1]Prv-järjestys'!AK336</f>
        <v>0</v>
      </c>
      <c r="AA401" s="15">
        <f>'[1]Prv-järjestys'!AL336</f>
        <v>2525</v>
      </c>
      <c r="AB401" s="19">
        <f>'[1]Prv-järjestys'!AM336</f>
        <v>7882.85</v>
      </c>
      <c r="AC401" s="16">
        <f>'[1]Prv-järjestys'!AN336</f>
        <v>0</v>
      </c>
      <c r="AD401" s="16">
        <f>'[1]Prv-järjestys'!AO336</f>
        <v>22000</v>
      </c>
      <c r="AE401" s="16">
        <f>'[1]Prv-järjestys'!AP336</f>
        <v>22000</v>
      </c>
      <c r="AF401" s="17">
        <f>'[1]Prv-järjestys'!AQ336</f>
        <v>0</v>
      </c>
      <c r="AG401" s="15">
        <f>'[1]Prv-järjestys'!AR336</f>
        <v>0</v>
      </c>
      <c r="AH401" s="16">
        <f>'[1]Prv-järjestys'!AS336</f>
        <v>0</v>
      </c>
      <c r="AI401" s="16">
        <f>'[1]Prv-järjestys'!AT336</f>
        <v>0</v>
      </c>
      <c r="AJ401" s="15">
        <f>'[1]Prv-järjestys'!AU336</f>
        <v>0</v>
      </c>
      <c r="AK401" s="19">
        <f>'[1]Prv-järjestys'!AV336</f>
        <v>44000</v>
      </c>
      <c r="AL401" s="15">
        <f>'[1]Prv-järjestys'!AW336</f>
        <v>13789.439999999997</v>
      </c>
      <c r="AM401" s="15">
        <f>'[1]Prv-järjestys'!AX336</f>
        <v>22000</v>
      </c>
      <c r="AN401" s="15">
        <f>'[1]Prv-järjestys'!AY336</f>
        <v>49830.289999999994</v>
      </c>
      <c r="AO401" s="15">
        <f>'[1]Prv-järjestys'!AZ336</f>
        <v>207.2</v>
      </c>
      <c r="AP401" s="15">
        <f>'[1]Prv-järjestys'!BA336</f>
        <v>966.72</v>
      </c>
      <c r="AQ401" s="15">
        <f>'[1]Prv-järjestys'!BB336</f>
        <v>0</v>
      </c>
      <c r="AR401" s="15">
        <f>'[1]Prv-järjestys'!BC336</f>
        <v>0</v>
      </c>
      <c r="AS401" s="15">
        <f>'[1]Prv-järjestys'!BD336</f>
        <v>11408.512913133569</v>
      </c>
      <c r="AT401" s="19">
        <f>'[1]Prv-järjestys'!BE336</f>
        <v>98202.16291313355</v>
      </c>
      <c r="AU401" s="22">
        <f>'[1]Prv-järjestys'!BF336</f>
        <v>14.661415782790915</v>
      </c>
      <c r="AV401" s="55">
        <f>'[1]Prv-järjestys'!BG336</f>
        <v>6698</v>
      </c>
      <c r="AW401" s="48" t="str">
        <f>'[1]Prv-järjestys'!A336</f>
        <v>000559</v>
      </c>
      <c r="AX401" s="49"/>
      <c r="AY401" s="47"/>
      <c r="AZ401" s="50" t="s">
        <v>202</v>
      </c>
      <c r="BA401" s="47" t="s">
        <v>203</v>
      </c>
      <c r="BB401" s="50" t="s">
        <v>204</v>
      </c>
      <c r="BC401" s="50" t="s">
        <v>205</v>
      </c>
      <c r="BD401" s="47">
        <v>2</v>
      </c>
      <c r="BE401" s="47">
        <v>1</v>
      </c>
    </row>
    <row r="402" spans="1:57" x14ac:dyDescent="0.25">
      <c r="A402" s="47" t="str">
        <f>'[1]Prv-järjestys'!B169</f>
        <v>Ylitornio</v>
      </c>
      <c r="B402" s="16">
        <f>'[1]Prv-järjestys'!K169</f>
        <v>2380.9799999999996</v>
      </c>
      <c r="C402" s="17">
        <f>'[1]Prv-järjestys'!L169</f>
        <v>0</v>
      </c>
      <c r="D402" s="16">
        <f>'[1]Prv-järjestys'!M169</f>
        <v>0</v>
      </c>
      <c r="E402" s="16">
        <f>'[1]Prv-järjestys'!N169</f>
        <v>625</v>
      </c>
      <c r="F402" s="15">
        <f>'[1]Prv-järjestys'!O169</f>
        <v>620</v>
      </c>
      <c r="G402" s="18">
        <f>'[1]Prv-järjestys'!P169</f>
        <v>560</v>
      </c>
      <c r="H402" s="16">
        <f>'[1]Prv-järjestys'!Q169</f>
        <v>465</v>
      </c>
      <c r="I402" s="15">
        <f>'[1]Prv-järjestys'!R169</f>
        <v>4109</v>
      </c>
      <c r="J402" s="19">
        <f>'[1]Prv-järjestys'!S169</f>
        <v>8759.98</v>
      </c>
      <c r="K402" s="16">
        <f>'[1]Prv-järjestys'!T169</f>
        <v>6004.0399999999981</v>
      </c>
      <c r="L402" s="17">
        <f>'[1]Prv-järjestys'!U169</f>
        <v>58.65</v>
      </c>
      <c r="M402" s="16">
        <f>'[1]Prv-järjestys'!V169</f>
        <v>0</v>
      </c>
      <c r="N402" s="17">
        <f>'[1]Prv-järjestys'!W169</f>
        <v>430.15</v>
      </c>
      <c r="O402" s="15">
        <f>'[1]Prv-järjestys'!X169</f>
        <v>1625.24</v>
      </c>
      <c r="P402" s="20">
        <f>'[1]Prv-järjestys'!Y169</f>
        <v>1843.76</v>
      </c>
      <c r="Q402" s="16">
        <f>'[1]Prv-järjestys'!Z169</f>
        <v>413.52</v>
      </c>
      <c r="R402" s="15">
        <f>'[1]Prv-järjestys'!AA169</f>
        <v>5704.2807836447355</v>
      </c>
      <c r="S402" s="19">
        <f>'[1]Prv-järjestys'!AB169</f>
        <v>16079.640783644732</v>
      </c>
      <c r="T402" s="16">
        <f>'[1]Prv-järjestys'!AE169</f>
        <v>10500</v>
      </c>
      <c r="U402" s="17">
        <f>'[1]Prv-järjestys'!AF169</f>
        <v>0</v>
      </c>
      <c r="V402" s="16">
        <f>'[1]Prv-järjestys'!AG169</f>
        <v>0</v>
      </c>
      <c r="W402" s="17">
        <f>'[1]Prv-järjestys'!AH169</f>
        <v>0</v>
      </c>
      <c r="X402" s="15">
        <f>'[1]Prv-järjestys'!AI169</f>
        <v>3000</v>
      </c>
      <c r="Y402" s="21">
        <f>'[1]Prv-järjestys'!AJ169</f>
        <v>3000</v>
      </c>
      <c r="Z402" s="16">
        <f>'[1]Prv-järjestys'!AK169</f>
        <v>0</v>
      </c>
      <c r="AA402" s="15">
        <f>'[1]Prv-järjestys'!AL169</f>
        <v>4000</v>
      </c>
      <c r="AB402" s="19">
        <f>'[1]Prv-järjestys'!AM169</f>
        <v>20500</v>
      </c>
      <c r="AC402" s="16">
        <f>'[1]Prv-järjestys'!AN169</f>
        <v>0</v>
      </c>
      <c r="AD402" s="16">
        <f>'[1]Prv-järjestys'!AO169</f>
        <v>0</v>
      </c>
      <c r="AE402" s="16">
        <f>'[1]Prv-järjestys'!AP169</f>
        <v>0</v>
      </c>
      <c r="AF402" s="17">
        <f>'[1]Prv-järjestys'!AQ169</f>
        <v>0</v>
      </c>
      <c r="AG402" s="15">
        <f>'[1]Prv-järjestys'!AR169</f>
        <v>0</v>
      </c>
      <c r="AH402" s="16">
        <f>'[1]Prv-järjestys'!AS169</f>
        <v>0</v>
      </c>
      <c r="AI402" s="16">
        <f>'[1]Prv-järjestys'!AT169</f>
        <v>0</v>
      </c>
      <c r="AJ402" s="15">
        <f>'[1]Prv-järjestys'!AU169</f>
        <v>0</v>
      </c>
      <c r="AK402" s="19">
        <f>'[1]Prv-järjestys'!AV169</f>
        <v>0</v>
      </c>
      <c r="AL402" s="15">
        <f>'[1]Prv-järjestys'!AW169</f>
        <v>18885.019999999997</v>
      </c>
      <c r="AM402" s="15">
        <f>'[1]Prv-järjestys'!AX169</f>
        <v>58.65</v>
      </c>
      <c r="AN402" s="15">
        <f>'[1]Prv-järjestys'!AY169</f>
        <v>0</v>
      </c>
      <c r="AO402" s="15">
        <f>'[1]Prv-järjestys'!AZ169</f>
        <v>1055.1500000000001</v>
      </c>
      <c r="AP402" s="15">
        <f>'[1]Prv-järjestys'!BA169</f>
        <v>5245.24</v>
      </c>
      <c r="AQ402" s="15">
        <f>'[1]Prv-järjestys'!BB169</f>
        <v>5403.76</v>
      </c>
      <c r="AR402" s="15">
        <f>'[1]Prv-järjestys'!BC169</f>
        <v>878.52</v>
      </c>
      <c r="AS402" s="15">
        <f>'[1]Prv-järjestys'!BD169</f>
        <v>13813.280783644735</v>
      </c>
      <c r="AT402" s="19">
        <f>'[1]Prv-järjestys'!BE169</f>
        <v>45339.620783644736</v>
      </c>
      <c r="AU402" s="22">
        <f>'[1]Prv-järjestys'!BF169</f>
        <v>7.4157050676553382</v>
      </c>
      <c r="AV402" s="55">
        <f>'[1]Prv-järjestys'!BG169</f>
        <v>6114</v>
      </c>
      <c r="AW402" s="48" t="str">
        <f>'[1]Prv-järjestys'!A169</f>
        <v>000280</v>
      </c>
      <c r="AX402" s="49"/>
      <c r="AY402" s="47"/>
      <c r="AZ402" s="50" t="s">
        <v>121</v>
      </c>
      <c r="BA402" s="47" t="s">
        <v>122</v>
      </c>
      <c r="BB402" s="50" t="s">
        <v>134</v>
      </c>
      <c r="BC402" s="50" t="s">
        <v>135</v>
      </c>
      <c r="BD402" s="47">
        <v>2</v>
      </c>
      <c r="BE402" s="47">
        <v>1</v>
      </c>
    </row>
    <row r="403" spans="1:57" x14ac:dyDescent="0.25">
      <c r="A403" s="47" t="str">
        <f>'[1]Prv-järjestys'!B170</f>
        <v>Ylivieska</v>
      </c>
      <c r="B403" s="16">
        <f>'[1]Prv-järjestys'!K170</f>
        <v>19063.009999999995</v>
      </c>
      <c r="C403" s="17">
        <f>'[1]Prv-järjestys'!L170</f>
        <v>727.26</v>
      </c>
      <c r="D403" s="16">
        <f>'[1]Prv-järjestys'!M170</f>
        <v>0</v>
      </c>
      <c r="E403" s="16">
        <f>'[1]Prv-järjestys'!N170</f>
        <v>3126</v>
      </c>
      <c r="F403" s="15">
        <f>'[1]Prv-järjestys'!O170</f>
        <v>1720</v>
      </c>
      <c r="G403" s="18">
        <f>'[1]Prv-järjestys'!P170</f>
        <v>3560</v>
      </c>
      <c r="H403" s="16">
        <f>'[1]Prv-järjestys'!Q170</f>
        <v>3440</v>
      </c>
      <c r="I403" s="15">
        <f>'[1]Prv-järjestys'!R170</f>
        <v>43799.360000000001</v>
      </c>
      <c r="J403" s="19">
        <f>'[1]Prv-järjestys'!S170</f>
        <v>75435.62999999999</v>
      </c>
      <c r="K403" s="16">
        <f>'[1]Prv-järjestys'!T170</f>
        <v>15458.220000000001</v>
      </c>
      <c r="L403" s="17">
        <f>'[1]Prv-järjestys'!U170</f>
        <v>233.55</v>
      </c>
      <c r="M403" s="16">
        <f>'[1]Prv-järjestys'!V170</f>
        <v>0</v>
      </c>
      <c r="N403" s="17">
        <f>'[1]Prv-järjestys'!W170</f>
        <v>2595.27</v>
      </c>
      <c r="O403" s="15">
        <f>'[1]Prv-järjestys'!X170</f>
        <v>139.35</v>
      </c>
      <c r="P403" s="20">
        <f>'[1]Prv-järjestys'!Y170</f>
        <v>2659.13</v>
      </c>
      <c r="Q403" s="16">
        <f>'[1]Prv-järjestys'!Z170</f>
        <v>2740.62</v>
      </c>
      <c r="R403" s="15">
        <f>'[1]Prv-järjestys'!AA170</f>
        <v>10490.812571461909</v>
      </c>
      <c r="S403" s="19">
        <f>'[1]Prv-järjestys'!AB170</f>
        <v>34316.952571461909</v>
      </c>
      <c r="T403" s="16">
        <f>'[1]Prv-järjestys'!AE170</f>
        <v>11510</v>
      </c>
      <c r="U403" s="17">
        <f>'[1]Prv-järjestys'!AF170</f>
        <v>1050</v>
      </c>
      <c r="V403" s="16">
        <f>'[1]Prv-järjestys'!AG170</f>
        <v>0</v>
      </c>
      <c r="W403" s="17">
        <f>'[1]Prv-järjestys'!AH170</f>
        <v>3660</v>
      </c>
      <c r="X403" s="15">
        <f>'[1]Prv-järjestys'!AI170</f>
        <v>3140</v>
      </c>
      <c r="Y403" s="21">
        <f>'[1]Prv-järjestys'!AJ170</f>
        <v>2620</v>
      </c>
      <c r="Z403" s="16">
        <f>'[1]Prv-järjestys'!AK170</f>
        <v>0</v>
      </c>
      <c r="AA403" s="15">
        <f>'[1]Prv-järjestys'!AL170</f>
        <v>3700</v>
      </c>
      <c r="AB403" s="19">
        <f>'[1]Prv-järjestys'!AM170</f>
        <v>25680</v>
      </c>
      <c r="AC403" s="16">
        <f>'[1]Prv-järjestys'!AN170</f>
        <v>0</v>
      </c>
      <c r="AD403" s="16">
        <f>'[1]Prv-järjestys'!AO170</f>
        <v>0</v>
      </c>
      <c r="AE403" s="16">
        <f>'[1]Prv-järjestys'!AP170</f>
        <v>0</v>
      </c>
      <c r="AF403" s="17">
        <f>'[1]Prv-järjestys'!AQ170</f>
        <v>0</v>
      </c>
      <c r="AG403" s="15">
        <f>'[1]Prv-järjestys'!AR170</f>
        <v>0</v>
      </c>
      <c r="AH403" s="16">
        <f>'[1]Prv-järjestys'!AS170</f>
        <v>0</v>
      </c>
      <c r="AI403" s="16">
        <f>'[1]Prv-järjestys'!AT170</f>
        <v>0</v>
      </c>
      <c r="AJ403" s="15">
        <f>'[1]Prv-järjestys'!AU170</f>
        <v>0</v>
      </c>
      <c r="AK403" s="19">
        <f>'[1]Prv-järjestys'!AV170</f>
        <v>0</v>
      </c>
      <c r="AL403" s="15">
        <f>'[1]Prv-järjestys'!AW170</f>
        <v>46031.229999999996</v>
      </c>
      <c r="AM403" s="15">
        <f>'[1]Prv-järjestys'!AX170</f>
        <v>2010.81</v>
      </c>
      <c r="AN403" s="15">
        <f>'[1]Prv-järjestys'!AY170</f>
        <v>0</v>
      </c>
      <c r="AO403" s="15">
        <f>'[1]Prv-järjestys'!AZ170</f>
        <v>9381.27</v>
      </c>
      <c r="AP403" s="15">
        <f>'[1]Prv-järjestys'!BA170</f>
        <v>4999.3500000000004</v>
      </c>
      <c r="AQ403" s="15">
        <f>'[1]Prv-järjestys'!BB170</f>
        <v>8839.130000000001</v>
      </c>
      <c r="AR403" s="15">
        <f>'[1]Prv-järjestys'!BC170</f>
        <v>6180.62</v>
      </c>
      <c r="AS403" s="15">
        <f>'[1]Prv-järjestys'!BD170</f>
        <v>57990.17257146191</v>
      </c>
      <c r="AT403" s="19">
        <f>'[1]Prv-järjestys'!BE170</f>
        <v>135432.58257146191</v>
      </c>
      <c r="AU403" s="22">
        <f>'[1]Prv-järjestys'!BF170</f>
        <v>30.710336184004969</v>
      </c>
      <c r="AV403" s="55">
        <f>'[1]Prv-järjestys'!BG170</f>
        <v>4410</v>
      </c>
      <c r="AW403" s="48" t="str">
        <f>'[1]Prv-järjestys'!A170</f>
        <v>000281</v>
      </c>
      <c r="AX403" s="49"/>
      <c r="AY403" s="47"/>
      <c r="AZ403" s="50" t="s">
        <v>121</v>
      </c>
      <c r="BA403" s="47" t="s">
        <v>122</v>
      </c>
      <c r="BB403" s="50" t="s">
        <v>123</v>
      </c>
      <c r="BC403" s="50" t="s">
        <v>124</v>
      </c>
      <c r="BD403" s="47">
        <v>1</v>
      </c>
      <c r="BE403" s="47">
        <v>1</v>
      </c>
    </row>
    <row r="404" spans="1:57" x14ac:dyDescent="0.25">
      <c r="A404" s="47" t="str">
        <f>'[1]Prv-järjestys'!B114</f>
        <v>Ylöjärvi</v>
      </c>
      <c r="B404" s="16">
        <f>'[1]Prv-järjestys'!K114</f>
        <v>13923.819999999998</v>
      </c>
      <c r="C404" s="17">
        <f>'[1]Prv-järjestys'!L114</f>
        <v>0</v>
      </c>
      <c r="D404" s="16">
        <f>'[1]Prv-järjestys'!M114</f>
        <v>0</v>
      </c>
      <c r="E404" s="16">
        <f>'[1]Prv-järjestys'!N114</f>
        <v>2265.92</v>
      </c>
      <c r="F404" s="15">
        <f>'[1]Prv-järjestys'!O114</f>
        <v>4385</v>
      </c>
      <c r="G404" s="18">
        <f>'[1]Prv-järjestys'!P114</f>
        <v>6900</v>
      </c>
      <c r="H404" s="16">
        <f>'[1]Prv-järjestys'!Q114</f>
        <v>4255</v>
      </c>
      <c r="I404" s="15">
        <f>'[1]Prv-järjestys'!R114</f>
        <v>22907.759999999995</v>
      </c>
      <c r="J404" s="19">
        <f>'[1]Prv-järjestys'!S114</f>
        <v>54637.499999999993</v>
      </c>
      <c r="K404" s="16">
        <f>'[1]Prv-järjestys'!T114</f>
        <v>49306.299999999996</v>
      </c>
      <c r="L404" s="17">
        <f>'[1]Prv-järjestys'!U114</f>
        <v>532.38</v>
      </c>
      <c r="M404" s="16">
        <f>'[1]Prv-järjestys'!V114</f>
        <v>0</v>
      </c>
      <c r="N404" s="17">
        <f>'[1]Prv-järjestys'!W114</f>
        <v>1623.2</v>
      </c>
      <c r="O404" s="15">
        <f>'[1]Prv-järjestys'!X114</f>
        <v>5172.5</v>
      </c>
      <c r="P404" s="20">
        <f>'[1]Prv-järjestys'!Y114</f>
        <v>10980.29</v>
      </c>
      <c r="Q404" s="16">
        <f>'[1]Prv-järjestys'!Z114</f>
        <v>8240.5300000000007</v>
      </c>
      <c r="R404" s="15">
        <f>'[1]Prv-järjestys'!AA114</f>
        <v>17094.966614175359</v>
      </c>
      <c r="S404" s="19">
        <f>'[1]Prv-järjestys'!AB114</f>
        <v>92950.166614175338</v>
      </c>
      <c r="T404" s="16">
        <f>'[1]Prv-järjestys'!AE114</f>
        <v>263163.95999999996</v>
      </c>
      <c r="U404" s="17">
        <f>'[1]Prv-järjestys'!AF114</f>
        <v>131.5</v>
      </c>
      <c r="V404" s="16">
        <f>'[1]Prv-järjestys'!AG114</f>
        <v>0</v>
      </c>
      <c r="W404" s="17">
        <f>'[1]Prv-järjestys'!AH114</f>
        <v>348</v>
      </c>
      <c r="X404" s="15">
        <f>'[1]Prv-järjestys'!AI114</f>
        <v>1917.5</v>
      </c>
      <c r="Y404" s="21">
        <f>'[1]Prv-järjestys'!AJ114</f>
        <v>27770</v>
      </c>
      <c r="Z404" s="16">
        <f>'[1]Prv-järjestys'!AK114</f>
        <v>20870.009999999998</v>
      </c>
      <c r="AA404" s="15">
        <f>'[1]Prv-järjestys'!AL114</f>
        <v>115000</v>
      </c>
      <c r="AB404" s="19">
        <f>'[1]Prv-järjestys'!AM114</f>
        <v>429200.97</v>
      </c>
      <c r="AC404" s="16">
        <f>'[1]Prv-järjestys'!AN114</f>
        <v>0</v>
      </c>
      <c r="AD404" s="16">
        <f>'[1]Prv-järjestys'!AO114</f>
        <v>0</v>
      </c>
      <c r="AE404" s="16">
        <f>'[1]Prv-järjestys'!AP114</f>
        <v>0</v>
      </c>
      <c r="AF404" s="17">
        <f>'[1]Prv-järjestys'!AQ114</f>
        <v>0</v>
      </c>
      <c r="AG404" s="15">
        <f>'[1]Prv-järjestys'!AR114</f>
        <v>0</v>
      </c>
      <c r="AH404" s="16">
        <f>'[1]Prv-järjestys'!AS114</f>
        <v>0</v>
      </c>
      <c r="AI404" s="16">
        <f>'[1]Prv-järjestys'!AT114</f>
        <v>0</v>
      </c>
      <c r="AJ404" s="15">
        <f>'[1]Prv-järjestys'!AU114</f>
        <v>0</v>
      </c>
      <c r="AK404" s="19">
        <f>'[1]Prv-järjestys'!AV114</f>
        <v>0</v>
      </c>
      <c r="AL404" s="15">
        <f>'[1]Prv-järjestys'!AW114</f>
        <v>326394.07999999996</v>
      </c>
      <c r="AM404" s="15">
        <f>'[1]Prv-järjestys'!AX114</f>
        <v>663.88</v>
      </c>
      <c r="AN404" s="15">
        <f>'[1]Prv-järjestys'!AY114</f>
        <v>0</v>
      </c>
      <c r="AO404" s="15">
        <f>'[1]Prv-järjestys'!AZ114</f>
        <v>4237.12</v>
      </c>
      <c r="AP404" s="15">
        <f>'[1]Prv-järjestys'!BA114</f>
        <v>11475</v>
      </c>
      <c r="AQ404" s="15">
        <f>'[1]Prv-järjestys'!BB114</f>
        <v>45650.29</v>
      </c>
      <c r="AR404" s="15">
        <f>'[1]Prv-järjestys'!BC114</f>
        <v>33365.54</v>
      </c>
      <c r="AS404" s="15">
        <f>'[1]Prv-järjestys'!BD114</f>
        <v>155002.72661417536</v>
      </c>
      <c r="AT404" s="19">
        <f>'[1]Prv-järjestys'!BE114</f>
        <v>576788.63661417528</v>
      </c>
      <c r="AU404" s="22">
        <f>'[1]Prv-järjestys'!BF114</f>
        <v>184.74972345104911</v>
      </c>
      <c r="AV404" s="55">
        <f>'[1]Prv-järjestys'!BG114</f>
        <v>3122</v>
      </c>
      <c r="AW404" s="48" t="str">
        <f>'[1]Prv-järjestys'!A114</f>
        <v>000200</v>
      </c>
      <c r="AX404" s="49"/>
      <c r="AY404" s="47"/>
      <c r="AZ404" s="50" t="s">
        <v>80</v>
      </c>
      <c r="BA404" s="47" t="s">
        <v>81</v>
      </c>
      <c r="BB404" s="50" t="s">
        <v>113</v>
      </c>
      <c r="BC404" s="50" t="s">
        <v>114</v>
      </c>
      <c r="BD404" s="47">
        <v>1</v>
      </c>
      <c r="BE404" s="47">
        <v>1</v>
      </c>
    </row>
    <row r="405" spans="1:57" x14ac:dyDescent="0.25">
      <c r="A405" s="47" t="str">
        <f>'[1]Prv-järjestys'!B115</f>
        <v>Ypäjä</v>
      </c>
      <c r="B405" s="16">
        <f>'[1]Prv-järjestys'!K115</f>
        <v>704.59999999999991</v>
      </c>
      <c r="C405" s="17">
        <f>'[1]Prv-järjestys'!L115</f>
        <v>171.53</v>
      </c>
      <c r="D405" s="16">
        <f>'[1]Prv-järjestys'!M115</f>
        <v>0</v>
      </c>
      <c r="E405" s="16">
        <f>'[1]Prv-järjestys'!N115</f>
        <v>75</v>
      </c>
      <c r="F405" s="15">
        <f>'[1]Prv-järjestys'!O115</f>
        <v>840</v>
      </c>
      <c r="G405" s="18">
        <f>'[1]Prv-järjestys'!P115</f>
        <v>0</v>
      </c>
      <c r="H405" s="16">
        <f>'[1]Prv-järjestys'!Q115</f>
        <v>65</v>
      </c>
      <c r="I405" s="15">
        <f>'[1]Prv-järjestys'!R115</f>
        <v>1503</v>
      </c>
      <c r="J405" s="19">
        <f>'[1]Prv-järjestys'!S115</f>
        <v>3359.13</v>
      </c>
      <c r="K405" s="16">
        <f>'[1]Prv-järjestys'!T115</f>
        <v>957.82</v>
      </c>
      <c r="L405" s="17">
        <f>'[1]Prv-järjestys'!U115</f>
        <v>2028.18</v>
      </c>
      <c r="M405" s="16">
        <f>'[1]Prv-järjestys'!V115</f>
        <v>0</v>
      </c>
      <c r="N405" s="17">
        <f>'[1]Prv-järjestys'!W115</f>
        <v>0</v>
      </c>
      <c r="O405" s="15">
        <f>'[1]Prv-järjestys'!X115</f>
        <v>0</v>
      </c>
      <c r="P405" s="20">
        <f>'[1]Prv-järjestys'!Y115</f>
        <v>52.72</v>
      </c>
      <c r="Q405" s="16">
        <f>'[1]Prv-järjestys'!Z115</f>
        <v>93.9</v>
      </c>
      <c r="R405" s="15">
        <f>'[1]Prv-järjestys'!AA115</f>
        <v>1708.6040014494622</v>
      </c>
      <c r="S405" s="19">
        <f>'[1]Prv-järjestys'!AB115</f>
        <v>4841.2240014494619</v>
      </c>
      <c r="T405" s="16">
        <f>'[1]Prv-järjestys'!AE115</f>
        <v>1500</v>
      </c>
      <c r="U405" s="17">
        <f>'[1]Prv-järjestys'!AF115</f>
        <v>1500</v>
      </c>
      <c r="V405" s="16">
        <f>'[1]Prv-järjestys'!AG115</f>
        <v>0</v>
      </c>
      <c r="W405" s="17">
        <f>'[1]Prv-järjestys'!AH115</f>
        <v>203.5</v>
      </c>
      <c r="X405" s="15">
        <f>'[1]Prv-järjestys'!AI115</f>
        <v>150</v>
      </c>
      <c r="Y405" s="21">
        <f>'[1]Prv-järjestys'!AJ115</f>
        <v>0</v>
      </c>
      <c r="Z405" s="16">
        <f>'[1]Prv-järjestys'!AK115</f>
        <v>0</v>
      </c>
      <c r="AA405" s="15">
        <f>'[1]Prv-järjestys'!AL115</f>
        <v>600</v>
      </c>
      <c r="AB405" s="19">
        <f>'[1]Prv-järjestys'!AM115</f>
        <v>3953.5</v>
      </c>
      <c r="AC405" s="16">
        <f>'[1]Prv-järjestys'!AN115</f>
        <v>0</v>
      </c>
      <c r="AD405" s="16">
        <f>'[1]Prv-järjestys'!AO115</f>
        <v>0</v>
      </c>
      <c r="AE405" s="16">
        <f>'[1]Prv-järjestys'!AP115</f>
        <v>0</v>
      </c>
      <c r="AF405" s="17">
        <f>'[1]Prv-järjestys'!AQ115</f>
        <v>0</v>
      </c>
      <c r="AG405" s="15">
        <f>'[1]Prv-järjestys'!AR115</f>
        <v>0</v>
      </c>
      <c r="AH405" s="16">
        <f>'[1]Prv-järjestys'!AS115</f>
        <v>0</v>
      </c>
      <c r="AI405" s="16">
        <f>'[1]Prv-järjestys'!AT115</f>
        <v>0</v>
      </c>
      <c r="AJ405" s="15">
        <f>'[1]Prv-järjestys'!AU115</f>
        <v>0</v>
      </c>
      <c r="AK405" s="19">
        <f>'[1]Prv-järjestys'!AV115</f>
        <v>0</v>
      </c>
      <c r="AL405" s="15">
        <f>'[1]Prv-järjestys'!AW115</f>
        <v>3162.42</v>
      </c>
      <c r="AM405" s="15">
        <f>'[1]Prv-järjestys'!AX115</f>
        <v>3699.71</v>
      </c>
      <c r="AN405" s="15">
        <f>'[1]Prv-järjestys'!AY115</f>
        <v>0</v>
      </c>
      <c r="AO405" s="15">
        <f>'[1]Prv-järjestys'!AZ115</f>
        <v>278.5</v>
      </c>
      <c r="AP405" s="15">
        <f>'[1]Prv-järjestys'!BA115</f>
        <v>990</v>
      </c>
      <c r="AQ405" s="15">
        <f>'[1]Prv-järjestys'!BB115</f>
        <v>52.72</v>
      </c>
      <c r="AR405" s="15">
        <f>'[1]Prv-järjestys'!BC115</f>
        <v>158.9</v>
      </c>
      <c r="AS405" s="15">
        <f>'[1]Prv-järjestys'!BD115</f>
        <v>3811.604001449462</v>
      </c>
      <c r="AT405" s="19">
        <f>'[1]Prv-järjestys'!BE115</f>
        <v>12153.854001449461</v>
      </c>
      <c r="AU405" s="22">
        <f>'[1]Prv-järjestys'!BF115</f>
        <v>1.8808192512301858</v>
      </c>
      <c r="AV405" s="55">
        <f>'[1]Prv-järjestys'!BG115</f>
        <v>6462</v>
      </c>
      <c r="AW405" s="48" t="str">
        <f>'[1]Prv-järjestys'!A115</f>
        <v>000201</v>
      </c>
      <c r="AX405" s="49"/>
      <c r="AY405" s="47"/>
      <c r="AZ405" s="50" t="s">
        <v>80</v>
      </c>
      <c r="BA405" s="47" t="s">
        <v>81</v>
      </c>
      <c r="BB405" s="50" t="s">
        <v>106</v>
      </c>
      <c r="BC405" s="50" t="s">
        <v>107</v>
      </c>
      <c r="BD405" s="47">
        <v>2</v>
      </c>
      <c r="BE405" s="47">
        <v>1</v>
      </c>
    </row>
    <row r="406" spans="1:57" x14ac:dyDescent="0.25">
      <c r="A406" s="47" t="str">
        <f>'[1]Prv-järjestys'!B337</f>
        <v>Åbo sv.förs.</v>
      </c>
      <c r="B406" s="16">
        <f>'[1]Prv-järjestys'!K337</f>
        <v>8780.9</v>
      </c>
      <c r="C406" s="17">
        <f>'[1]Prv-järjestys'!L337</f>
        <v>0</v>
      </c>
      <c r="D406" s="16">
        <f>'[1]Prv-järjestys'!M337</f>
        <v>5058.9400000000005</v>
      </c>
      <c r="E406" s="16">
        <f>'[1]Prv-järjestys'!N337</f>
        <v>100</v>
      </c>
      <c r="F406" s="15">
        <f>'[1]Prv-järjestys'!O337</f>
        <v>0</v>
      </c>
      <c r="G406" s="18">
        <f>'[1]Prv-järjestys'!P337</f>
        <v>0</v>
      </c>
      <c r="H406" s="16">
        <f>'[1]Prv-järjestys'!Q337</f>
        <v>0</v>
      </c>
      <c r="I406" s="15">
        <f>'[1]Prv-järjestys'!R337</f>
        <v>24252.42</v>
      </c>
      <c r="J406" s="19">
        <f>'[1]Prv-järjestys'!S337</f>
        <v>38192.259999999995</v>
      </c>
      <c r="K406" s="16">
        <f>'[1]Prv-järjestys'!T337</f>
        <v>4873.5700000000006</v>
      </c>
      <c r="L406" s="17">
        <f>'[1]Prv-järjestys'!U337</f>
        <v>0</v>
      </c>
      <c r="M406" s="16">
        <f>'[1]Prv-järjestys'!V337</f>
        <v>504.82</v>
      </c>
      <c r="N406" s="17">
        <f>'[1]Prv-järjestys'!W337</f>
        <v>504.96</v>
      </c>
      <c r="O406" s="15">
        <f>'[1]Prv-järjestys'!X337</f>
        <v>0</v>
      </c>
      <c r="P406" s="20">
        <f>'[1]Prv-järjestys'!Y337</f>
        <v>0</v>
      </c>
      <c r="Q406" s="16">
        <f>'[1]Prv-järjestys'!Z337</f>
        <v>23.94</v>
      </c>
      <c r="R406" s="15">
        <f>'[1]Prv-järjestys'!AA337</f>
        <v>11572.161393944951</v>
      </c>
      <c r="S406" s="19">
        <f>'[1]Prv-järjestys'!AB337</f>
        <v>17479.45139394495</v>
      </c>
      <c r="T406" s="16">
        <f>'[1]Prv-järjestys'!AE337</f>
        <v>11538</v>
      </c>
      <c r="U406" s="17">
        <f>'[1]Prv-järjestys'!AF337</f>
        <v>0</v>
      </c>
      <c r="V406" s="16">
        <f>'[1]Prv-järjestys'!AG337</f>
        <v>0</v>
      </c>
      <c r="W406" s="17">
        <f>'[1]Prv-järjestys'!AH337</f>
        <v>890</v>
      </c>
      <c r="X406" s="15">
        <f>'[1]Prv-järjestys'!AI337</f>
        <v>0</v>
      </c>
      <c r="Y406" s="21">
        <f>'[1]Prv-järjestys'!AJ337</f>
        <v>1228</v>
      </c>
      <c r="Z406" s="16">
        <f>'[1]Prv-järjestys'!AK337</f>
        <v>2964.08</v>
      </c>
      <c r="AA406" s="15">
        <f>'[1]Prv-järjestys'!AL337</f>
        <v>9073</v>
      </c>
      <c r="AB406" s="19">
        <f>'[1]Prv-järjestys'!AM337</f>
        <v>25693.08</v>
      </c>
      <c r="AC406" s="16">
        <f>'[1]Prv-järjestys'!AN337</f>
        <v>0</v>
      </c>
      <c r="AD406" s="16">
        <f>'[1]Prv-järjestys'!AO337</f>
        <v>0</v>
      </c>
      <c r="AE406" s="16">
        <f>'[1]Prv-järjestys'!AP337</f>
        <v>0</v>
      </c>
      <c r="AF406" s="17">
        <f>'[1]Prv-järjestys'!AQ337</f>
        <v>0</v>
      </c>
      <c r="AG406" s="15">
        <f>'[1]Prv-järjestys'!AR337</f>
        <v>0</v>
      </c>
      <c r="AH406" s="16">
        <f>'[1]Prv-järjestys'!AS337</f>
        <v>0</v>
      </c>
      <c r="AI406" s="16">
        <f>'[1]Prv-järjestys'!AT337</f>
        <v>0</v>
      </c>
      <c r="AJ406" s="15">
        <f>'[1]Prv-järjestys'!AU337</f>
        <v>0</v>
      </c>
      <c r="AK406" s="19">
        <f>'[1]Prv-järjestys'!AV337</f>
        <v>0</v>
      </c>
      <c r="AL406" s="15">
        <f>'[1]Prv-järjestys'!AW337</f>
        <v>25192.47</v>
      </c>
      <c r="AM406" s="15">
        <f>'[1]Prv-järjestys'!AX337</f>
        <v>0</v>
      </c>
      <c r="AN406" s="15">
        <f>'[1]Prv-järjestys'!AY337</f>
        <v>5563.76</v>
      </c>
      <c r="AO406" s="15">
        <f>'[1]Prv-järjestys'!AZ337</f>
        <v>1494.96</v>
      </c>
      <c r="AP406" s="15">
        <f>'[1]Prv-järjestys'!BA337</f>
        <v>0</v>
      </c>
      <c r="AQ406" s="15">
        <f>'[1]Prv-järjestys'!BB337</f>
        <v>1228</v>
      </c>
      <c r="AR406" s="15">
        <f>'[1]Prv-järjestys'!BC337</f>
        <v>2988.02</v>
      </c>
      <c r="AS406" s="15">
        <f>'[1]Prv-järjestys'!BD337</f>
        <v>44897.581393944951</v>
      </c>
      <c r="AT406" s="19">
        <f>'[1]Prv-järjestys'!BE337</f>
        <v>81364.79139394495</v>
      </c>
      <c r="AU406" s="22">
        <f>'[1]Prv-järjestys'!BF337</f>
        <v>2.5765474332292015</v>
      </c>
      <c r="AV406" s="55">
        <f>'[1]Prv-järjestys'!BG337</f>
        <v>31579</v>
      </c>
      <c r="AW406" s="48" t="str">
        <f>'[1]Prv-järjestys'!A337</f>
        <v>000560</v>
      </c>
      <c r="AX406" s="49" t="s">
        <v>101</v>
      </c>
      <c r="AY406" s="47" t="s">
        <v>266</v>
      </c>
      <c r="AZ406" s="50" t="s">
        <v>202</v>
      </c>
      <c r="BA406" s="47" t="s">
        <v>203</v>
      </c>
      <c r="BB406" s="50" t="s">
        <v>225</v>
      </c>
      <c r="BC406" s="50" t="s">
        <v>226</v>
      </c>
      <c r="BD406" s="47">
        <v>1</v>
      </c>
      <c r="BE406" s="47">
        <v>2</v>
      </c>
    </row>
    <row r="407" spans="1:57" x14ac:dyDescent="0.25">
      <c r="A407" s="47" t="str">
        <f>'[1]Prv-järjestys'!B300</f>
        <v>Ålands södra skärgårdsförsamling</v>
      </c>
      <c r="B407" s="16">
        <f>'[1]Prv-järjestys'!K300</f>
        <v>480.4</v>
      </c>
      <c r="C407" s="17">
        <f>'[1]Prv-järjestys'!L300</f>
        <v>0</v>
      </c>
      <c r="D407" s="16">
        <f>'[1]Prv-järjestys'!M300</f>
        <v>5626.82</v>
      </c>
      <c r="E407" s="16">
        <f>'[1]Prv-järjestys'!N300</f>
        <v>201.77</v>
      </c>
      <c r="F407" s="15">
        <f>'[1]Prv-järjestys'!O300</f>
        <v>0</v>
      </c>
      <c r="G407" s="18">
        <f>'[1]Prv-järjestys'!P300</f>
        <v>0</v>
      </c>
      <c r="H407" s="16">
        <f>'[1]Prv-järjestys'!Q300</f>
        <v>0</v>
      </c>
      <c r="I407" s="15">
        <f>'[1]Prv-järjestys'!R300</f>
        <v>556</v>
      </c>
      <c r="J407" s="19">
        <f>'[1]Prv-järjestys'!S300</f>
        <v>6864.99</v>
      </c>
      <c r="K407" s="16">
        <f>'[1]Prv-järjestys'!T300</f>
        <v>659.7</v>
      </c>
      <c r="L407" s="17">
        <f>'[1]Prv-järjestys'!U300</f>
        <v>0</v>
      </c>
      <c r="M407" s="16">
        <f>'[1]Prv-järjestys'!V300</f>
        <v>525</v>
      </c>
      <c r="N407" s="17">
        <f>'[1]Prv-järjestys'!W300</f>
        <v>72.5</v>
      </c>
      <c r="O407" s="15">
        <f>'[1]Prv-järjestys'!X300</f>
        <v>0</v>
      </c>
      <c r="P407" s="20">
        <f>'[1]Prv-järjestys'!Y300</f>
        <v>0</v>
      </c>
      <c r="Q407" s="16">
        <f>'[1]Prv-järjestys'!Z300</f>
        <v>0</v>
      </c>
      <c r="R407" s="15">
        <f>'[1]Prv-järjestys'!AA300</f>
        <v>3351.95809404082</v>
      </c>
      <c r="S407" s="19">
        <f>'[1]Prv-järjestys'!AB300</f>
        <v>4609.1580940408203</v>
      </c>
      <c r="T407" s="16">
        <f>'[1]Prv-järjestys'!AE300</f>
        <v>0</v>
      </c>
      <c r="U407" s="17">
        <f>'[1]Prv-järjestys'!AF300</f>
        <v>0</v>
      </c>
      <c r="V407" s="16">
        <f>'[1]Prv-järjestys'!AG300</f>
        <v>1250.9000000000001</v>
      </c>
      <c r="W407" s="17">
        <f>'[1]Prv-järjestys'!AH300</f>
        <v>0</v>
      </c>
      <c r="X407" s="15">
        <f>'[1]Prv-järjestys'!AI300</f>
        <v>0</v>
      </c>
      <c r="Y407" s="21">
        <f>'[1]Prv-järjestys'!AJ300</f>
        <v>0</v>
      </c>
      <c r="Z407" s="16">
        <f>'[1]Prv-järjestys'!AK300</f>
        <v>0</v>
      </c>
      <c r="AA407" s="15">
        <f>'[1]Prv-järjestys'!AL300</f>
        <v>0</v>
      </c>
      <c r="AB407" s="19">
        <f>'[1]Prv-järjestys'!AM300</f>
        <v>1250.9000000000001</v>
      </c>
      <c r="AC407" s="16">
        <f>'[1]Prv-järjestys'!AN300</f>
        <v>0</v>
      </c>
      <c r="AD407" s="16">
        <f>'[1]Prv-järjestys'!AO300</f>
        <v>0</v>
      </c>
      <c r="AE407" s="16">
        <f>'[1]Prv-järjestys'!AP300</f>
        <v>0</v>
      </c>
      <c r="AF407" s="17">
        <f>'[1]Prv-järjestys'!AQ300</f>
        <v>0</v>
      </c>
      <c r="AG407" s="15">
        <f>'[1]Prv-järjestys'!AR300</f>
        <v>0</v>
      </c>
      <c r="AH407" s="16">
        <f>'[1]Prv-järjestys'!AS300</f>
        <v>0</v>
      </c>
      <c r="AI407" s="16">
        <f>'[1]Prv-järjestys'!AT300</f>
        <v>0</v>
      </c>
      <c r="AJ407" s="15">
        <f>'[1]Prv-järjestys'!AU300</f>
        <v>0</v>
      </c>
      <c r="AK407" s="19">
        <f>'[1]Prv-järjestys'!AV300</f>
        <v>0</v>
      </c>
      <c r="AL407" s="15">
        <f>'[1]Prv-järjestys'!AW300</f>
        <v>1140.0999999999999</v>
      </c>
      <c r="AM407" s="15">
        <f>'[1]Prv-järjestys'!AX300</f>
        <v>0</v>
      </c>
      <c r="AN407" s="15">
        <f>'[1]Prv-järjestys'!AY300</f>
        <v>7402.7199999999993</v>
      </c>
      <c r="AO407" s="15">
        <f>'[1]Prv-järjestys'!AZ300</f>
        <v>274.27</v>
      </c>
      <c r="AP407" s="15">
        <f>'[1]Prv-järjestys'!BA300</f>
        <v>0</v>
      </c>
      <c r="AQ407" s="15">
        <f>'[1]Prv-järjestys'!BB300</f>
        <v>0</v>
      </c>
      <c r="AR407" s="15">
        <f>'[1]Prv-järjestys'!BC300</f>
        <v>0</v>
      </c>
      <c r="AS407" s="15">
        <f>'[1]Prv-järjestys'!BD300</f>
        <v>3907.95809404082</v>
      </c>
      <c r="AT407" s="19">
        <f>'[1]Prv-järjestys'!BE300</f>
        <v>12725.04809404082</v>
      </c>
      <c r="AU407" s="22">
        <f>'[1]Prv-järjestys'!BF300</f>
        <v>0.70863997850647764</v>
      </c>
      <c r="AV407" s="55">
        <f>'[1]Prv-järjestys'!BG300</f>
        <v>17957</v>
      </c>
      <c r="AW407" s="48" t="str">
        <f>'[1]Prv-järjestys'!A300</f>
        <v>000498</v>
      </c>
      <c r="AX407" s="49"/>
      <c r="AY407" s="47"/>
      <c r="AZ407" s="50" t="s">
        <v>202</v>
      </c>
      <c r="BA407" s="47" t="s">
        <v>203</v>
      </c>
      <c r="BB407" s="50" t="s">
        <v>208</v>
      </c>
      <c r="BC407" s="50" t="s">
        <v>209</v>
      </c>
      <c r="BD407" s="47">
        <v>2</v>
      </c>
      <c r="BE407" s="47">
        <v>1</v>
      </c>
    </row>
    <row r="408" spans="1:57" x14ac:dyDescent="0.25">
      <c r="A408" s="47" t="str">
        <f>'[1]Prv-järjestys'!B291</f>
        <v>Ähtäri</v>
      </c>
      <c r="B408" s="16">
        <f>'[1]Prv-järjestys'!K291</f>
        <v>3886.1500000000005</v>
      </c>
      <c r="C408" s="17">
        <f>'[1]Prv-järjestys'!L291</f>
        <v>757.45</v>
      </c>
      <c r="D408" s="16">
        <f>'[1]Prv-järjestys'!M291</f>
        <v>0</v>
      </c>
      <c r="E408" s="16">
        <f>'[1]Prv-järjestys'!N291</f>
        <v>1055</v>
      </c>
      <c r="F408" s="15">
        <f>'[1]Prv-järjestys'!O291</f>
        <v>10255.5</v>
      </c>
      <c r="G408" s="18">
        <f>'[1]Prv-järjestys'!P291</f>
        <v>20</v>
      </c>
      <c r="H408" s="16">
        <f>'[1]Prv-järjestys'!Q291</f>
        <v>6313</v>
      </c>
      <c r="I408" s="15">
        <f>'[1]Prv-järjestys'!R291</f>
        <v>7132</v>
      </c>
      <c r="J408" s="19">
        <f>'[1]Prv-järjestys'!S291</f>
        <v>29419.1</v>
      </c>
      <c r="K408" s="16">
        <f>'[1]Prv-järjestys'!T291</f>
        <v>3903.6200000000003</v>
      </c>
      <c r="L408" s="17">
        <f>'[1]Prv-järjestys'!U291</f>
        <v>2239.15</v>
      </c>
      <c r="M408" s="16">
        <f>'[1]Prv-järjestys'!V291</f>
        <v>0</v>
      </c>
      <c r="N408" s="17">
        <f>'[1]Prv-järjestys'!W291</f>
        <v>433.2</v>
      </c>
      <c r="O408" s="15">
        <f>'[1]Prv-järjestys'!X291</f>
        <v>1832.6599999999999</v>
      </c>
      <c r="P408" s="20">
        <f>'[1]Prv-järjestys'!Y291</f>
        <v>98.25</v>
      </c>
      <c r="Q408" s="16">
        <f>'[1]Prv-järjestys'!Z291</f>
        <v>429.2</v>
      </c>
      <c r="R408" s="15">
        <f>'[1]Prv-järjestys'!AA291</f>
        <v>4370.9215705139086</v>
      </c>
      <c r="S408" s="19">
        <f>'[1]Prv-järjestys'!AB291</f>
        <v>13307.00157051391</v>
      </c>
      <c r="T408" s="16">
        <f>'[1]Prv-järjestys'!AE291</f>
        <v>10000</v>
      </c>
      <c r="U408" s="17">
        <f>'[1]Prv-järjestys'!AF291</f>
        <v>6500</v>
      </c>
      <c r="V408" s="16">
        <f>'[1]Prv-järjestys'!AG291</f>
        <v>0</v>
      </c>
      <c r="W408" s="17">
        <f>'[1]Prv-järjestys'!AH291</f>
        <v>1200</v>
      </c>
      <c r="X408" s="15">
        <f>'[1]Prv-järjestys'!AI291</f>
        <v>6500</v>
      </c>
      <c r="Y408" s="21">
        <f>'[1]Prv-järjestys'!AJ291</f>
        <v>0</v>
      </c>
      <c r="Z408" s="16">
        <f>'[1]Prv-järjestys'!AK291</f>
        <v>2000</v>
      </c>
      <c r="AA408" s="15">
        <f>'[1]Prv-järjestys'!AL291</f>
        <v>2800</v>
      </c>
      <c r="AB408" s="19">
        <f>'[1]Prv-järjestys'!AM291</f>
        <v>29000</v>
      </c>
      <c r="AC408" s="16">
        <f>'[1]Prv-järjestys'!AN291</f>
        <v>0</v>
      </c>
      <c r="AD408" s="16">
        <f>'[1]Prv-järjestys'!AO291</f>
        <v>0</v>
      </c>
      <c r="AE408" s="16">
        <f>'[1]Prv-järjestys'!AP291</f>
        <v>0</v>
      </c>
      <c r="AF408" s="17">
        <f>'[1]Prv-järjestys'!AQ291</f>
        <v>0</v>
      </c>
      <c r="AG408" s="15">
        <f>'[1]Prv-järjestys'!AR291</f>
        <v>0</v>
      </c>
      <c r="AH408" s="16">
        <f>'[1]Prv-järjestys'!AS291</f>
        <v>0</v>
      </c>
      <c r="AI408" s="16">
        <f>'[1]Prv-järjestys'!AT291</f>
        <v>0</v>
      </c>
      <c r="AJ408" s="15">
        <f>'[1]Prv-järjestys'!AU291</f>
        <v>0</v>
      </c>
      <c r="AK408" s="19">
        <f>'[1]Prv-järjestys'!AV291</f>
        <v>0</v>
      </c>
      <c r="AL408" s="15">
        <f>'[1]Prv-järjestys'!AW291</f>
        <v>17789.77</v>
      </c>
      <c r="AM408" s="15">
        <f>'[1]Prv-järjestys'!AX291</f>
        <v>9496.6</v>
      </c>
      <c r="AN408" s="15">
        <f>'[1]Prv-järjestys'!AY291</f>
        <v>0</v>
      </c>
      <c r="AO408" s="15">
        <f>'[1]Prv-järjestys'!AZ291</f>
        <v>2688.2</v>
      </c>
      <c r="AP408" s="15">
        <f>'[1]Prv-järjestys'!BA291</f>
        <v>18588.16</v>
      </c>
      <c r="AQ408" s="15">
        <f>'[1]Prv-järjestys'!BB291</f>
        <v>118.25</v>
      </c>
      <c r="AR408" s="15">
        <f>'[1]Prv-järjestys'!BC291</f>
        <v>8742.2000000000007</v>
      </c>
      <c r="AS408" s="15">
        <f>'[1]Prv-järjestys'!BD291</f>
        <v>14302.921570513909</v>
      </c>
      <c r="AT408" s="19">
        <f>'[1]Prv-järjestys'!BE291</f>
        <v>71726.101570513914</v>
      </c>
      <c r="AU408" s="22">
        <f>'[1]Prv-järjestys'!BF291</f>
        <v>8.7374956231592051</v>
      </c>
      <c r="AV408" s="55">
        <f>'[1]Prv-järjestys'!BG291</f>
        <v>8209</v>
      </c>
      <c r="AW408" s="48" t="str">
        <f>'[1]Prv-järjestys'!A291</f>
        <v>000482</v>
      </c>
      <c r="AX408" s="49"/>
      <c r="AY408" s="47"/>
      <c r="AZ408" s="50" t="s">
        <v>182</v>
      </c>
      <c r="BA408" s="47" t="s">
        <v>183</v>
      </c>
      <c r="BB408" s="50" t="s">
        <v>184</v>
      </c>
      <c r="BC408" s="50" t="s">
        <v>185</v>
      </c>
      <c r="BD408" s="47">
        <v>1</v>
      </c>
      <c r="BE408" s="47">
        <v>1</v>
      </c>
    </row>
    <row r="409" spans="1:57" x14ac:dyDescent="0.25">
      <c r="A409" s="47" t="str">
        <f>'[1]Prv-järjestys'!B292</f>
        <v>Äänekoski</v>
      </c>
      <c r="B409" s="16">
        <f>'[1]Prv-järjestys'!K292</f>
        <v>5873.3600000000006</v>
      </c>
      <c r="C409" s="17">
        <f>'[1]Prv-järjestys'!L292</f>
        <v>3219.85</v>
      </c>
      <c r="D409" s="16">
        <f>'[1]Prv-järjestys'!M292</f>
        <v>0</v>
      </c>
      <c r="E409" s="16">
        <f>'[1]Prv-järjestys'!N292</f>
        <v>1175</v>
      </c>
      <c r="F409" s="15">
        <f>'[1]Prv-järjestys'!O292</f>
        <v>6220.02</v>
      </c>
      <c r="G409" s="18">
        <f>'[1]Prv-järjestys'!P292</f>
        <v>16198.64</v>
      </c>
      <c r="H409" s="16">
        <f>'[1]Prv-järjestys'!Q292</f>
        <v>4205</v>
      </c>
      <c r="I409" s="15">
        <f>'[1]Prv-järjestys'!R292</f>
        <v>15734</v>
      </c>
      <c r="J409" s="19">
        <f>'[1]Prv-järjestys'!S292</f>
        <v>52625.87</v>
      </c>
      <c r="K409" s="16">
        <f>'[1]Prv-järjestys'!T292</f>
        <v>8951.69</v>
      </c>
      <c r="L409" s="17">
        <f>'[1]Prv-järjestys'!U292</f>
        <v>4061.98</v>
      </c>
      <c r="M409" s="16">
        <f>'[1]Prv-järjestys'!V292</f>
        <v>0</v>
      </c>
      <c r="N409" s="17">
        <f>'[1]Prv-järjestys'!W292</f>
        <v>552.9</v>
      </c>
      <c r="O409" s="15">
        <f>'[1]Prv-järjestys'!X292</f>
        <v>2484.46</v>
      </c>
      <c r="P409" s="20">
        <f>'[1]Prv-järjestys'!Y292</f>
        <v>7830.18</v>
      </c>
      <c r="Q409" s="16">
        <f>'[1]Prv-järjestys'!Z292</f>
        <v>1235.02</v>
      </c>
      <c r="R409" s="15">
        <f>'[1]Prv-järjestys'!AA292</f>
        <v>11562.012128147166</v>
      </c>
      <c r="S409" s="19">
        <f>'[1]Prv-järjestys'!AB292</f>
        <v>36678.242128147162</v>
      </c>
      <c r="T409" s="16">
        <f>'[1]Prv-järjestys'!AE292</f>
        <v>15600</v>
      </c>
      <c r="U409" s="17">
        <f>'[1]Prv-järjestys'!AF292</f>
        <v>5045.82</v>
      </c>
      <c r="V409" s="16">
        <f>'[1]Prv-järjestys'!AG292</f>
        <v>0</v>
      </c>
      <c r="W409" s="17">
        <f>'[1]Prv-järjestys'!AH292</f>
        <v>0</v>
      </c>
      <c r="X409" s="15">
        <f>'[1]Prv-järjestys'!AI292</f>
        <v>2250</v>
      </c>
      <c r="Y409" s="21">
        <f>'[1]Prv-järjestys'!AJ292</f>
        <v>5523</v>
      </c>
      <c r="Z409" s="16">
        <f>'[1]Prv-järjestys'!AK292</f>
        <v>5000</v>
      </c>
      <c r="AA409" s="15">
        <f>'[1]Prv-järjestys'!AL292</f>
        <v>8300</v>
      </c>
      <c r="AB409" s="19">
        <f>'[1]Prv-järjestys'!AM292</f>
        <v>41718.82</v>
      </c>
      <c r="AC409" s="16">
        <f>'[1]Prv-järjestys'!AN292</f>
        <v>0</v>
      </c>
      <c r="AD409" s="16">
        <f>'[1]Prv-järjestys'!AO292</f>
        <v>0</v>
      </c>
      <c r="AE409" s="16">
        <f>'[1]Prv-järjestys'!AP292</f>
        <v>0</v>
      </c>
      <c r="AF409" s="17">
        <f>'[1]Prv-järjestys'!AQ292</f>
        <v>0</v>
      </c>
      <c r="AG409" s="15">
        <f>'[1]Prv-järjestys'!AR292</f>
        <v>0</v>
      </c>
      <c r="AH409" s="16">
        <f>'[1]Prv-järjestys'!AS292</f>
        <v>0</v>
      </c>
      <c r="AI409" s="16">
        <f>'[1]Prv-järjestys'!AT292</f>
        <v>0</v>
      </c>
      <c r="AJ409" s="15">
        <f>'[1]Prv-järjestys'!AU292</f>
        <v>0</v>
      </c>
      <c r="AK409" s="19">
        <f>'[1]Prv-järjestys'!AV292</f>
        <v>0</v>
      </c>
      <c r="AL409" s="15">
        <f>'[1]Prv-järjestys'!AW292</f>
        <v>30425.050000000003</v>
      </c>
      <c r="AM409" s="15">
        <f>'[1]Prv-järjestys'!AX292</f>
        <v>12327.65</v>
      </c>
      <c r="AN409" s="15">
        <f>'[1]Prv-järjestys'!AY292</f>
        <v>0</v>
      </c>
      <c r="AO409" s="15">
        <f>'[1]Prv-järjestys'!AZ292</f>
        <v>1727.9</v>
      </c>
      <c r="AP409" s="15">
        <f>'[1]Prv-järjestys'!BA292</f>
        <v>10954.48</v>
      </c>
      <c r="AQ409" s="15">
        <f>'[1]Prv-järjestys'!BB292</f>
        <v>29551.82</v>
      </c>
      <c r="AR409" s="15">
        <f>'[1]Prv-järjestys'!BC292</f>
        <v>10440.02</v>
      </c>
      <c r="AS409" s="15">
        <f>'[1]Prv-järjestys'!BD292</f>
        <v>35596.012128147166</v>
      </c>
      <c r="AT409" s="19">
        <f>'[1]Prv-järjestys'!BE292</f>
        <v>131022.93212814716</v>
      </c>
      <c r="AU409" s="22">
        <f>'[1]Prv-järjestys'!BF292</f>
        <v>26.069027482719292</v>
      </c>
      <c r="AV409" s="55">
        <f>'[1]Prv-järjestys'!BG292</f>
        <v>5026</v>
      </c>
      <c r="AW409" s="48" t="str">
        <f>'[1]Prv-järjestys'!A292</f>
        <v>000483</v>
      </c>
      <c r="AX409" s="49"/>
      <c r="AY409" s="47"/>
      <c r="AZ409" s="50" t="s">
        <v>182</v>
      </c>
      <c r="BA409" s="47" t="s">
        <v>183</v>
      </c>
      <c r="BB409" s="50" t="s">
        <v>194</v>
      </c>
      <c r="BC409" s="50" t="s">
        <v>195</v>
      </c>
      <c r="BD409" s="47">
        <v>1</v>
      </c>
      <c r="BE409" s="47">
        <v>1</v>
      </c>
    </row>
    <row r="410" spans="1:57" x14ac:dyDescent="0.25">
      <c r="A410" s="47" t="str">
        <f>'[1]Prv-järjestys'!B388</f>
        <v>Espoon ev.-lut. srky.</v>
      </c>
      <c r="B410" s="16">
        <f>'[1]Prv-järjestys'!K388</f>
        <v>0</v>
      </c>
      <c r="C410" s="17">
        <f>'[1]Prv-järjestys'!L388</f>
        <v>0</v>
      </c>
      <c r="D410" s="16">
        <f>'[1]Prv-järjestys'!M388</f>
        <v>0</v>
      </c>
      <c r="E410" s="16">
        <f>'[1]Prv-järjestys'!N388</f>
        <v>0</v>
      </c>
      <c r="F410" s="15">
        <f>'[1]Prv-järjestys'!O388</f>
        <v>0</v>
      </c>
      <c r="G410" s="44">
        <f>'[1]Prv-järjestys'!P388</f>
        <v>0</v>
      </c>
      <c r="H410" s="16">
        <f>'[1]Prv-järjestys'!Q388</f>
        <v>0</v>
      </c>
      <c r="I410" s="15">
        <f>'[1]Prv-järjestys'!R388</f>
        <v>0</v>
      </c>
      <c r="J410" s="19">
        <f>'[1]Prv-järjestys'!S388</f>
        <v>0</v>
      </c>
      <c r="K410" s="16">
        <f>'[1]Prv-järjestys'!T388</f>
        <v>0</v>
      </c>
      <c r="L410" s="17">
        <f>'[1]Prv-järjestys'!U388</f>
        <v>0</v>
      </c>
      <c r="M410" s="16">
        <f>'[1]Prv-järjestys'!V388</f>
        <v>0</v>
      </c>
      <c r="N410" s="17">
        <f>'[1]Prv-järjestys'!W388</f>
        <v>0</v>
      </c>
      <c r="O410" s="15">
        <f>'[1]Prv-järjestys'!X388</f>
        <v>2652.1</v>
      </c>
      <c r="P410" s="45">
        <f>'[1]Prv-järjestys'!Y388</f>
        <v>0</v>
      </c>
      <c r="Q410" s="16">
        <f>'[1]Prv-järjestys'!Z388</f>
        <v>0</v>
      </c>
      <c r="R410" s="15">
        <f>'[1]Prv-järjestys'!AA388</f>
        <v>0</v>
      </c>
      <c r="S410" s="19">
        <f>'[1]Prv-järjestys'!AB388</f>
        <v>2652.1</v>
      </c>
      <c r="T410" s="16">
        <f>'[1]Prv-järjestys'!AE388</f>
        <v>0</v>
      </c>
      <c r="U410" s="17">
        <f>'[1]Prv-järjestys'!AF388</f>
        <v>0</v>
      </c>
      <c r="V410" s="16">
        <f>'[1]Prv-järjestys'!AG388</f>
        <v>0</v>
      </c>
      <c r="W410" s="17">
        <f>'[1]Prv-järjestys'!AH388</f>
        <v>0</v>
      </c>
      <c r="X410" s="15">
        <f>'[1]Prv-järjestys'!AI388</f>
        <v>0</v>
      </c>
      <c r="Y410" s="46">
        <f>'[1]Prv-järjestys'!AJ388</f>
        <v>0</v>
      </c>
      <c r="Z410" s="16">
        <f>'[1]Prv-järjestys'!AK388</f>
        <v>0</v>
      </c>
      <c r="AA410" s="15">
        <f>'[1]Prv-järjestys'!AL388</f>
        <v>0</v>
      </c>
      <c r="AB410" s="19">
        <f>'[1]Prv-järjestys'!AM388</f>
        <v>0</v>
      </c>
      <c r="AC410" s="16">
        <f>'[1]Prv-järjestys'!AN388</f>
        <v>0</v>
      </c>
      <c r="AD410" s="16">
        <f>'[1]Prv-järjestys'!AO388</f>
        <v>0</v>
      </c>
      <c r="AE410" s="16">
        <f>'[1]Prv-järjestys'!AP388</f>
        <v>0</v>
      </c>
      <c r="AF410" s="17">
        <f>'[1]Prv-järjestys'!AQ388</f>
        <v>0</v>
      </c>
      <c r="AG410" s="15">
        <f>'[1]Prv-järjestys'!AR388</f>
        <v>0</v>
      </c>
      <c r="AH410" s="16">
        <f>'[1]Prv-järjestys'!AS388</f>
        <v>0</v>
      </c>
      <c r="AI410" s="16">
        <f>'[1]Prv-järjestys'!AT388</f>
        <v>0</v>
      </c>
      <c r="AJ410" s="15">
        <f>'[1]Prv-järjestys'!AU388</f>
        <v>0</v>
      </c>
      <c r="AK410" s="19">
        <f>'[1]Prv-järjestys'!AV388</f>
        <v>0</v>
      </c>
      <c r="AL410" s="15">
        <f>'[1]Prv-järjestys'!AW388</f>
        <v>0</v>
      </c>
      <c r="AM410" s="15">
        <f>'[1]Prv-järjestys'!AX388</f>
        <v>0</v>
      </c>
      <c r="AN410" s="15">
        <f>'[1]Prv-järjestys'!AY388</f>
        <v>0</v>
      </c>
      <c r="AO410" s="15">
        <f>'[1]Prv-järjestys'!AZ388</f>
        <v>0</v>
      </c>
      <c r="AP410" s="15">
        <f>'[1]Prv-järjestys'!BA388</f>
        <v>2652.1</v>
      </c>
      <c r="AQ410" s="15">
        <f>'[1]Prv-järjestys'!BB388</f>
        <v>0</v>
      </c>
      <c r="AR410" s="15">
        <f>'[1]Prv-järjestys'!BC388</f>
        <v>0</v>
      </c>
      <c r="AS410" s="15">
        <f>'[1]Prv-järjestys'!BD388</f>
        <v>0</v>
      </c>
      <c r="AT410" s="19">
        <f>'[1]Prv-järjestys'!BE388</f>
        <v>2652.1</v>
      </c>
      <c r="AU410" s="22">
        <f>'[1]Prv-järjestys'!BF388</f>
        <v>2.3182692307692307</v>
      </c>
      <c r="AV410" s="55">
        <f>'[1]Prv-järjestys'!BG388</f>
        <v>1144</v>
      </c>
      <c r="AW410" s="51" t="str">
        <f>'[1]Prv-järjestys'!A388</f>
        <v>000801</v>
      </c>
      <c r="AX410" s="52" t="s">
        <v>59</v>
      </c>
      <c r="AY410" s="47" t="s">
        <v>255</v>
      </c>
      <c r="AZ410" s="50" t="s">
        <v>60</v>
      </c>
      <c r="BA410" s="47" t="s">
        <v>61</v>
      </c>
      <c r="BB410" s="50" t="s">
        <v>62</v>
      </c>
      <c r="BC410" s="50" t="s">
        <v>63</v>
      </c>
      <c r="BD410" s="47">
        <v>1</v>
      </c>
      <c r="BE410" s="47">
        <v>2</v>
      </c>
    </row>
    <row r="411" spans="1:57" x14ac:dyDescent="0.25">
      <c r="A411" s="47" t="str">
        <f>'[1]Prv-järjestys'!B389</f>
        <v>Hangö ksamf.</v>
      </c>
      <c r="B411" s="16">
        <f>'[1]Prv-järjestys'!K389</f>
        <v>0</v>
      </c>
      <c r="C411" s="17">
        <f>'[1]Prv-järjestys'!L389</f>
        <v>0</v>
      </c>
      <c r="D411" s="16">
        <f>'[1]Prv-järjestys'!M389</f>
        <v>0</v>
      </c>
      <c r="E411" s="16">
        <f>'[1]Prv-järjestys'!N389</f>
        <v>0</v>
      </c>
      <c r="F411" s="15">
        <f>'[1]Prv-järjestys'!O389</f>
        <v>0</v>
      </c>
      <c r="G411" s="44">
        <f>'[1]Prv-järjestys'!P389</f>
        <v>0</v>
      </c>
      <c r="H411" s="16">
        <f>'[1]Prv-järjestys'!Q389</f>
        <v>0</v>
      </c>
      <c r="I411" s="15">
        <f>'[1]Prv-järjestys'!R389</f>
        <v>0</v>
      </c>
      <c r="J411" s="19">
        <f>'[1]Prv-järjestys'!S389</f>
        <v>0</v>
      </c>
      <c r="K411" s="16">
        <f>'[1]Prv-järjestys'!T389</f>
        <v>0</v>
      </c>
      <c r="L411" s="17">
        <f>'[1]Prv-järjestys'!U389</f>
        <v>0</v>
      </c>
      <c r="M411" s="16">
        <f>'[1]Prv-järjestys'!V389</f>
        <v>0</v>
      </c>
      <c r="N411" s="17">
        <f>'[1]Prv-järjestys'!W389</f>
        <v>0</v>
      </c>
      <c r="O411" s="15">
        <f>'[1]Prv-järjestys'!X389</f>
        <v>0</v>
      </c>
      <c r="P411" s="45">
        <f>'[1]Prv-järjestys'!Y389</f>
        <v>0</v>
      </c>
      <c r="Q411" s="16">
        <f>'[1]Prv-järjestys'!Z389</f>
        <v>0</v>
      </c>
      <c r="R411" s="15">
        <f>'[1]Prv-järjestys'!AA389</f>
        <v>0</v>
      </c>
      <c r="S411" s="19">
        <f>'[1]Prv-järjestys'!AB389</f>
        <v>0</v>
      </c>
      <c r="T411" s="16">
        <f>'[1]Prv-järjestys'!AE389</f>
        <v>0</v>
      </c>
      <c r="U411" s="17">
        <f>'[1]Prv-järjestys'!AF389</f>
        <v>0</v>
      </c>
      <c r="V411" s="16">
        <f>'[1]Prv-järjestys'!AG389</f>
        <v>0</v>
      </c>
      <c r="W411" s="17">
        <f>'[1]Prv-järjestys'!AH389</f>
        <v>0</v>
      </c>
      <c r="X411" s="15">
        <f>'[1]Prv-järjestys'!AI389</f>
        <v>0</v>
      </c>
      <c r="Y411" s="46">
        <f>'[1]Prv-järjestys'!AJ389</f>
        <v>0</v>
      </c>
      <c r="Z411" s="16">
        <f>'[1]Prv-järjestys'!AK389</f>
        <v>0</v>
      </c>
      <c r="AA411" s="15">
        <f>'[1]Prv-järjestys'!AL389</f>
        <v>0</v>
      </c>
      <c r="AB411" s="19">
        <f>'[1]Prv-järjestys'!AM389</f>
        <v>0</v>
      </c>
      <c r="AC411" s="16">
        <f>'[1]Prv-järjestys'!AN389</f>
        <v>0</v>
      </c>
      <c r="AD411" s="16">
        <f>'[1]Prv-järjestys'!AO389</f>
        <v>0</v>
      </c>
      <c r="AE411" s="16">
        <f>'[1]Prv-järjestys'!AP389</f>
        <v>0</v>
      </c>
      <c r="AF411" s="17">
        <f>'[1]Prv-järjestys'!AQ389</f>
        <v>0</v>
      </c>
      <c r="AG411" s="15">
        <f>'[1]Prv-järjestys'!AR389</f>
        <v>0</v>
      </c>
      <c r="AH411" s="16">
        <f>'[1]Prv-järjestys'!AS389</f>
        <v>0</v>
      </c>
      <c r="AI411" s="16">
        <f>'[1]Prv-järjestys'!AT389</f>
        <v>0</v>
      </c>
      <c r="AJ411" s="15">
        <f>'[1]Prv-järjestys'!AU389</f>
        <v>0</v>
      </c>
      <c r="AK411" s="19">
        <f>'[1]Prv-järjestys'!AV389</f>
        <v>0</v>
      </c>
      <c r="AL411" s="15">
        <f>'[1]Prv-järjestys'!AW389</f>
        <v>0</v>
      </c>
      <c r="AM411" s="15">
        <f>'[1]Prv-järjestys'!AX389</f>
        <v>0</v>
      </c>
      <c r="AN411" s="15">
        <f>'[1]Prv-järjestys'!AY389</f>
        <v>0</v>
      </c>
      <c r="AO411" s="15">
        <f>'[1]Prv-järjestys'!AZ389</f>
        <v>0</v>
      </c>
      <c r="AP411" s="15">
        <f>'[1]Prv-järjestys'!BA389</f>
        <v>0</v>
      </c>
      <c r="AQ411" s="15">
        <f>'[1]Prv-järjestys'!BB389</f>
        <v>0</v>
      </c>
      <c r="AR411" s="15">
        <f>'[1]Prv-järjestys'!BC389</f>
        <v>0</v>
      </c>
      <c r="AS411" s="15">
        <f>'[1]Prv-järjestys'!BD389</f>
        <v>0</v>
      </c>
      <c r="AT411" s="19">
        <f>'[1]Prv-järjestys'!BE389</f>
        <v>0</v>
      </c>
      <c r="AU411" s="22">
        <f>'[1]Prv-järjestys'!BF389</f>
        <v>0</v>
      </c>
      <c r="AV411" s="55">
        <f>'[1]Prv-järjestys'!BG389</f>
        <v>25749</v>
      </c>
      <c r="AW411" s="48" t="str">
        <f>'[1]Prv-järjestys'!A389</f>
        <v>000804</v>
      </c>
      <c r="AX411" s="49" t="s">
        <v>66</v>
      </c>
      <c r="AY411" s="47" t="s">
        <v>260</v>
      </c>
      <c r="AZ411" s="50" t="s">
        <v>202</v>
      </c>
      <c r="BA411" s="47" t="s">
        <v>203</v>
      </c>
      <c r="BB411" s="50" t="s">
        <v>214</v>
      </c>
      <c r="BC411" s="50" t="s">
        <v>215</v>
      </c>
      <c r="BD411" s="47">
        <v>1</v>
      </c>
      <c r="BE411" s="47">
        <v>2</v>
      </c>
    </row>
    <row r="412" spans="1:57" x14ac:dyDescent="0.25">
      <c r="A412" s="47" t="str">
        <f>'[1]Prv-järjestys'!B390</f>
        <v>Helsingin srky.</v>
      </c>
      <c r="B412" s="16">
        <f>'[1]Prv-järjestys'!K390</f>
        <v>0</v>
      </c>
      <c r="C412" s="17">
        <f>'[1]Prv-järjestys'!L390</f>
        <v>0</v>
      </c>
      <c r="D412" s="16">
        <f>'[1]Prv-järjestys'!M390</f>
        <v>0</v>
      </c>
      <c r="E412" s="16">
        <f>'[1]Prv-järjestys'!N390</f>
        <v>0</v>
      </c>
      <c r="F412" s="15">
        <f>'[1]Prv-järjestys'!O390</f>
        <v>0</v>
      </c>
      <c r="G412" s="44">
        <f>'[1]Prv-järjestys'!P390</f>
        <v>0</v>
      </c>
      <c r="H412" s="16">
        <f>'[1]Prv-järjestys'!Q390</f>
        <v>0</v>
      </c>
      <c r="I412" s="15">
        <f>'[1]Prv-järjestys'!R390</f>
        <v>0</v>
      </c>
      <c r="J412" s="19">
        <f>'[1]Prv-järjestys'!S390</f>
        <v>0</v>
      </c>
      <c r="K412" s="16">
        <f>'[1]Prv-järjestys'!T390</f>
        <v>0</v>
      </c>
      <c r="L412" s="17">
        <f>'[1]Prv-järjestys'!U390</f>
        <v>0</v>
      </c>
      <c r="M412" s="16">
        <f>'[1]Prv-järjestys'!V390</f>
        <v>0</v>
      </c>
      <c r="N412" s="17">
        <f>'[1]Prv-järjestys'!W390</f>
        <v>0</v>
      </c>
      <c r="O412" s="15">
        <f>'[1]Prv-järjestys'!X390</f>
        <v>9729.82</v>
      </c>
      <c r="P412" s="45">
        <f>'[1]Prv-järjestys'!Y390</f>
        <v>0</v>
      </c>
      <c r="Q412" s="16">
        <f>'[1]Prv-järjestys'!Z390</f>
        <v>0</v>
      </c>
      <c r="R412" s="15">
        <f>'[1]Prv-järjestys'!AA390</f>
        <v>0</v>
      </c>
      <c r="S412" s="19">
        <f>'[1]Prv-järjestys'!AB390</f>
        <v>9729.82</v>
      </c>
      <c r="T412" s="16">
        <f>'[1]Prv-järjestys'!AE390</f>
        <v>0</v>
      </c>
      <c r="U412" s="17">
        <f>'[1]Prv-järjestys'!AF390</f>
        <v>0</v>
      </c>
      <c r="V412" s="16">
        <f>'[1]Prv-järjestys'!AG390</f>
        <v>0</v>
      </c>
      <c r="W412" s="17">
        <f>'[1]Prv-järjestys'!AH390</f>
        <v>0</v>
      </c>
      <c r="X412" s="15">
        <f>'[1]Prv-järjestys'!AI390</f>
        <v>0</v>
      </c>
      <c r="Y412" s="46">
        <f>'[1]Prv-järjestys'!AJ390</f>
        <v>0</v>
      </c>
      <c r="Z412" s="16">
        <f>'[1]Prv-järjestys'!AK390</f>
        <v>0</v>
      </c>
      <c r="AA412" s="15">
        <f>'[1]Prv-järjestys'!AL390</f>
        <v>0</v>
      </c>
      <c r="AB412" s="19">
        <f>'[1]Prv-järjestys'!AM390</f>
        <v>0</v>
      </c>
      <c r="AC412" s="16">
        <f>'[1]Prv-järjestys'!AN390</f>
        <v>0</v>
      </c>
      <c r="AD412" s="16">
        <f>'[1]Prv-järjestys'!AO390</f>
        <v>0</v>
      </c>
      <c r="AE412" s="16">
        <f>'[1]Prv-järjestys'!AP390</f>
        <v>0</v>
      </c>
      <c r="AF412" s="17">
        <f>'[1]Prv-järjestys'!AQ390</f>
        <v>0</v>
      </c>
      <c r="AG412" s="15">
        <f>'[1]Prv-järjestys'!AR390</f>
        <v>0</v>
      </c>
      <c r="AH412" s="16">
        <f>'[1]Prv-järjestys'!AS390</f>
        <v>0</v>
      </c>
      <c r="AI412" s="16">
        <f>'[1]Prv-järjestys'!AT390</f>
        <v>0</v>
      </c>
      <c r="AJ412" s="15">
        <f>'[1]Prv-järjestys'!AU390</f>
        <v>0</v>
      </c>
      <c r="AK412" s="19">
        <f>'[1]Prv-järjestys'!AV390</f>
        <v>0</v>
      </c>
      <c r="AL412" s="15">
        <f>'[1]Prv-järjestys'!AW390</f>
        <v>0</v>
      </c>
      <c r="AM412" s="15">
        <f>'[1]Prv-järjestys'!AX390</f>
        <v>0</v>
      </c>
      <c r="AN412" s="15">
        <f>'[1]Prv-järjestys'!AY390</f>
        <v>0</v>
      </c>
      <c r="AO412" s="15">
        <f>'[1]Prv-järjestys'!AZ390</f>
        <v>0</v>
      </c>
      <c r="AP412" s="15">
        <f>'[1]Prv-järjestys'!BA390</f>
        <v>9729.82</v>
      </c>
      <c r="AQ412" s="15">
        <f>'[1]Prv-järjestys'!BB390</f>
        <v>0</v>
      </c>
      <c r="AR412" s="15">
        <f>'[1]Prv-järjestys'!BC390</f>
        <v>0</v>
      </c>
      <c r="AS412" s="15">
        <f>'[1]Prv-järjestys'!BD390</f>
        <v>0</v>
      </c>
      <c r="AT412" s="19">
        <f>'[1]Prv-järjestys'!BE390</f>
        <v>9729.82</v>
      </c>
      <c r="AU412" s="22">
        <f>'[1]Prv-järjestys'!BF390</f>
        <v>2.1963476297968398</v>
      </c>
      <c r="AV412" s="55">
        <f>'[1]Prv-järjestys'!BG390</f>
        <v>4430</v>
      </c>
      <c r="AW412" s="48" t="str">
        <f>'[1]Prv-järjestys'!A390</f>
        <v>000806</v>
      </c>
      <c r="AX412" s="49" t="s">
        <v>232</v>
      </c>
      <c r="AY412" s="47" t="s">
        <v>258</v>
      </c>
      <c r="AZ412" s="50" t="s">
        <v>55</v>
      </c>
      <c r="BA412" s="47" t="s">
        <v>56</v>
      </c>
      <c r="BB412" s="50" t="s">
        <v>235</v>
      </c>
      <c r="BC412" s="50" t="s">
        <v>236</v>
      </c>
      <c r="BD412" s="47">
        <v>1</v>
      </c>
      <c r="BE412" s="47">
        <v>2</v>
      </c>
    </row>
    <row r="413" spans="1:57" x14ac:dyDescent="0.25">
      <c r="A413" s="47" t="str">
        <f>'[1]Prv-järjestys'!B391</f>
        <v>Joensuun ev.-lut. srky.</v>
      </c>
      <c r="B413" s="16">
        <f>'[1]Prv-järjestys'!K391</f>
        <v>0</v>
      </c>
      <c r="C413" s="17">
        <f>'[1]Prv-järjestys'!L391</f>
        <v>0</v>
      </c>
      <c r="D413" s="16">
        <f>'[1]Prv-järjestys'!M391</f>
        <v>0</v>
      </c>
      <c r="E413" s="16">
        <f>'[1]Prv-järjestys'!N391</f>
        <v>0</v>
      </c>
      <c r="F413" s="15">
        <f>'[1]Prv-järjestys'!O391</f>
        <v>0</v>
      </c>
      <c r="G413" s="44">
        <f>'[1]Prv-järjestys'!P391</f>
        <v>0</v>
      </c>
      <c r="H413" s="16">
        <f>'[1]Prv-järjestys'!Q391</f>
        <v>0</v>
      </c>
      <c r="I413" s="15">
        <f>'[1]Prv-järjestys'!R391</f>
        <v>0</v>
      </c>
      <c r="J413" s="19">
        <f>'[1]Prv-järjestys'!S391</f>
        <v>0</v>
      </c>
      <c r="K413" s="16">
        <f>'[1]Prv-järjestys'!T391</f>
        <v>0</v>
      </c>
      <c r="L413" s="17">
        <f>'[1]Prv-järjestys'!U391</f>
        <v>0</v>
      </c>
      <c r="M413" s="16">
        <f>'[1]Prv-järjestys'!V391</f>
        <v>0</v>
      </c>
      <c r="N413" s="17">
        <f>'[1]Prv-järjestys'!W391</f>
        <v>0</v>
      </c>
      <c r="O413" s="15">
        <f>'[1]Prv-järjestys'!X391</f>
        <v>0</v>
      </c>
      <c r="P413" s="45">
        <f>'[1]Prv-järjestys'!Y391</f>
        <v>0</v>
      </c>
      <c r="Q413" s="16">
        <f>'[1]Prv-järjestys'!Z391</f>
        <v>0</v>
      </c>
      <c r="R413" s="15">
        <f>'[1]Prv-järjestys'!AA391</f>
        <v>0</v>
      </c>
      <c r="S413" s="19">
        <f>'[1]Prv-järjestys'!AB391</f>
        <v>0</v>
      </c>
      <c r="T413" s="16">
        <f>'[1]Prv-järjestys'!AE391</f>
        <v>0</v>
      </c>
      <c r="U413" s="17">
        <f>'[1]Prv-järjestys'!AF391</f>
        <v>0</v>
      </c>
      <c r="V413" s="16">
        <f>'[1]Prv-järjestys'!AG391</f>
        <v>0</v>
      </c>
      <c r="W413" s="17">
        <f>'[1]Prv-järjestys'!AH391</f>
        <v>0</v>
      </c>
      <c r="X413" s="15">
        <f>'[1]Prv-järjestys'!AI391</f>
        <v>0</v>
      </c>
      <c r="Y413" s="46">
        <f>'[1]Prv-järjestys'!AJ391</f>
        <v>0</v>
      </c>
      <c r="Z413" s="16">
        <f>'[1]Prv-järjestys'!AK391</f>
        <v>0</v>
      </c>
      <c r="AA413" s="15">
        <f>'[1]Prv-järjestys'!AL391</f>
        <v>0</v>
      </c>
      <c r="AB413" s="19">
        <f>'[1]Prv-järjestys'!AM391</f>
        <v>0</v>
      </c>
      <c r="AC413" s="16">
        <f>'[1]Prv-järjestys'!AN391</f>
        <v>0</v>
      </c>
      <c r="AD413" s="16">
        <f>'[1]Prv-järjestys'!AO391</f>
        <v>0</v>
      </c>
      <c r="AE413" s="16">
        <f>'[1]Prv-järjestys'!AP391</f>
        <v>0</v>
      </c>
      <c r="AF413" s="17">
        <f>'[1]Prv-järjestys'!AQ391</f>
        <v>0</v>
      </c>
      <c r="AG413" s="15">
        <f>'[1]Prv-järjestys'!AR391</f>
        <v>0</v>
      </c>
      <c r="AH413" s="16">
        <f>'[1]Prv-järjestys'!AS391</f>
        <v>0</v>
      </c>
      <c r="AI413" s="16">
        <f>'[1]Prv-järjestys'!AT391</f>
        <v>0</v>
      </c>
      <c r="AJ413" s="15">
        <f>'[1]Prv-järjestys'!AU391</f>
        <v>180860.3</v>
      </c>
      <c r="AK413" s="19">
        <f>'[1]Prv-järjestys'!AV391</f>
        <v>180860.3</v>
      </c>
      <c r="AL413" s="15">
        <f>'[1]Prv-järjestys'!AW391</f>
        <v>0</v>
      </c>
      <c r="AM413" s="15">
        <f>'[1]Prv-järjestys'!AX391</f>
        <v>0</v>
      </c>
      <c r="AN413" s="15">
        <f>'[1]Prv-järjestys'!AY391</f>
        <v>0</v>
      </c>
      <c r="AO413" s="15">
        <f>'[1]Prv-järjestys'!AZ391</f>
        <v>0</v>
      </c>
      <c r="AP413" s="15">
        <f>'[1]Prv-järjestys'!BA391</f>
        <v>0</v>
      </c>
      <c r="AQ413" s="15">
        <f>'[1]Prv-järjestys'!BB391</f>
        <v>0</v>
      </c>
      <c r="AR413" s="15">
        <f>'[1]Prv-järjestys'!BC391</f>
        <v>0</v>
      </c>
      <c r="AS413" s="15">
        <f>'[1]Prv-järjestys'!BD391</f>
        <v>180860.3</v>
      </c>
      <c r="AT413" s="19">
        <f>'[1]Prv-järjestys'!BE391</f>
        <v>180860.3</v>
      </c>
      <c r="AU413" s="22">
        <f>'[1]Prv-järjestys'!BF391</f>
        <v>15.596783373577095</v>
      </c>
      <c r="AV413" s="55">
        <f>'[1]Prv-järjestys'!BG391</f>
        <v>11596</v>
      </c>
      <c r="AW413" s="48" t="str">
        <f>'[1]Prv-järjestys'!A391</f>
        <v>000808</v>
      </c>
      <c r="AX413" s="49" t="s">
        <v>163</v>
      </c>
      <c r="AY413" s="47" t="s">
        <v>164</v>
      </c>
      <c r="AZ413" s="50" t="s">
        <v>165</v>
      </c>
      <c r="BA413" s="47" t="s">
        <v>166</v>
      </c>
      <c r="BB413" s="50" t="s">
        <v>167</v>
      </c>
      <c r="BC413" s="50" t="s">
        <v>168</v>
      </c>
      <c r="BD413" s="47">
        <v>1</v>
      </c>
      <c r="BE413" s="47">
        <v>2</v>
      </c>
    </row>
    <row r="414" spans="1:57" x14ac:dyDescent="0.25">
      <c r="A414" s="47" t="str">
        <f>'[1]Prv-järjestys'!B392</f>
        <v>Kirkkonummen srky.</v>
      </c>
      <c r="B414" s="16">
        <f>'[1]Prv-järjestys'!K392</f>
        <v>0</v>
      </c>
      <c r="C414" s="17">
        <f>'[1]Prv-järjestys'!L392</f>
        <v>0</v>
      </c>
      <c r="D414" s="16">
        <f>'[1]Prv-järjestys'!M392</f>
        <v>0</v>
      </c>
      <c r="E414" s="16">
        <f>'[1]Prv-järjestys'!N392</f>
        <v>0</v>
      </c>
      <c r="F414" s="15">
        <f>'[1]Prv-järjestys'!O392</f>
        <v>0</v>
      </c>
      <c r="G414" s="44">
        <f>'[1]Prv-järjestys'!P392</f>
        <v>0</v>
      </c>
      <c r="H414" s="16">
        <f>'[1]Prv-järjestys'!Q392</f>
        <v>0</v>
      </c>
      <c r="I414" s="15">
        <f>'[1]Prv-järjestys'!R392</f>
        <v>0</v>
      </c>
      <c r="J414" s="19">
        <f>'[1]Prv-järjestys'!S392</f>
        <v>0</v>
      </c>
      <c r="K414" s="16">
        <f>'[1]Prv-järjestys'!T392</f>
        <v>0</v>
      </c>
      <c r="L414" s="17">
        <f>'[1]Prv-järjestys'!U392</f>
        <v>0</v>
      </c>
      <c r="M414" s="16">
        <f>'[1]Prv-järjestys'!V392</f>
        <v>0</v>
      </c>
      <c r="N414" s="17">
        <f>'[1]Prv-järjestys'!W392</f>
        <v>0</v>
      </c>
      <c r="O414" s="15">
        <f>'[1]Prv-järjestys'!X392</f>
        <v>0</v>
      </c>
      <c r="P414" s="45">
        <f>'[1]Prv-järjestys'!Y392</f>
        <v>0</v>
      </c>
      <c r="Q414" s="16">
        <f>'[1]Prv-järjestys'!Z392</f>
        <v>0</v>
      </c>
      <c r="R414" s="15">
        <f>'[1]Prv-järjestys'!AA392</f>
        <v>0</v>
      </c>
      <c r="S414" s="19">
        <f>'[1]Prv-järjestys'!AB392</f>
        <v>0</v>
      </c>
      <c r="T414" s="16">
        <f>'[1]Prv-järjestys'!AE392</f>
        <v>0</v>
      </c>
      <c r="U414" s="17">
        <f>'[1]Prv-järjestys'!AF392</f>
        <v>0</v>
      </c>
      <c r="V414" s="16">
        <f>'[1]Prv-järjestys'!AG392</f>
        <v>0</v>
      </c>
      <c r="W414" s="17">
        <f>'[1]Prv-järjestys'!AH392</f>
        <v>0</v>
      </c>
      <c r="X414" s="15">
        <f>'[1]Prv-järjestys'!AI392</f>
        <v>0</v>
      </c>
      <c r="Y414" s="46">
        <f>'[1]Prv-järjestys'!AJ392</f>
        <v>0</v>
      </c>
      <c r="Z414" s="16">
        <f>'[1]Prv-järjestys'!AK392</f>
        <v>0</v>
      </c>
      <c r="AA414" s="15">
        <f>'[1]Prv-järjestys'!AL392</f>
        <v>0</v>
      </c>
      <c r="AB414" s="19">
        <f>'[1]Prv-järjestys'!AM392</f>
        <v>0</v>
      </c>
      <c r="AC414" s="16">
        <f>'[1]Prv-järjestys'!AN392</f>
        <v>0</v>
      </c>
      <c r="AD414" s="16">
        <f>'[1]Prv-järjestys'!AO392</f>
        <v>0</v>
      </c>
      <c r="AE414" s="16">
        <f>'[1]Prv-järjestys'!AP392</f>
        <v>0</v>
      </c>
      <c r="AF414" s="17">
        <f>'[1]Prv-järjestys'!AQ392</f>
        <v>0</v>
      </c>
      <c r="AG414" s="15">
        <f>'[1]Prv-järjestys'!AR392</f>
        <v>0</v>
      </c>
      <c r="AH414" s="16">
        <f>'[1]Prv-järjestys'!AS392</f>
        <v>0</v>
      </c>
      <c r="AI414" s="16">
        <f>'[1]Prv-järjestys'!AT392</f>
        <v>0</v>
      </c>
      <c r="AJ414" s="15">
        <f>'[1]Prv-järjestys'!AU392</f>
        <v>0</v>
      </c>
      <c r="AK414" s="19">
        <f>'[1]Prv-järjestys'!AV392</f>
        <v>0</v>
      </c>
      <c r="AL414" s="15">
        <f>'[1]Prv-järjestys'!AW392</f>
        <v>0</v>
      </c>
      <c r="AM414" s="15">
        <f>'[1]Prv-järjestys'!AX392</f>
        <v>0</v>
      </c>
      <c r="AN414" s="15">
        <f>'[1]Prv-järjestys'!AY392</f>
        <v>0</v>
      </c>
      <c r="AO414" s="15">
        <f>'[1]Prv-järjestys'!AZ392</f>
        <v>0</v>
      </c>
      <c r="AP414" s="15">
        <f>'[1]Prv-järjestys'!BA392</f>
        <v>0</v>
      </c>
      <c r="AQ414" s="15">
        <f>'[1]Prv-järjestys'!BB392</f>
        <v>0</v>
      </c>
      <c r="AR414" s="15">
        <f>'[1]Prv-järjestys'!BC392</f>
        <v>0</v>
      </c>
      <c r="AS414" s="15">
        <f>'[1]Prv-järjestys'!BD392</f>
        <v>0</v>
      </c>
      <c r="AT414" s="19">
        <f>'[1]Prv-järjestys'!BE392</f>
        <v>0</v>
      </c>
      <c r="AU414" s="22">
        <f>'[1]Prv-järjestys'!BF392</f>
        <v>0</v>
      </c>
      <c r="AV414" s="55">
        <f>'[1]Prv-järjestys'!BG392</f>
        <v>5667</v>
      </c>
      <c r="AW414" s="48" t="str">
        <f>'[1]Prv-järjestys'!A392</f>
        <v>000814</v>
      </c>
      <c r="AX414" s="49" t="s">
        <v>76</v>
      </c>
      <c r="AY414" s="47" t="s">
        <v>268</v>
      </c>
      <c r="AZ414" s="50" t="s">
        <v>60</v>
      </c>
      <c r="BA414" s="47" t="s">
        <v>61</v>
      </c>
      <c r="BB414" s="50" t="s">
        <v>62</v>
      </c>
      <c r="BC414" s="50" t="s">
        <v>63</v>
      </c>
      <c r="BD414" s="47">
        <v>2</v>
      </c>
      <c r="BE414" s="47">
        <v>2</v>
      </c>
    </row>
    <row r="415" spans="1:57" x14ac:dyDescent="0.25">
      <c r="A415" s="47" t="str">
        <f>'[1]Prv-järjestys'!B393</f>
        <v>Kokkolan srky.</v>
      </c>
      <c r="B415" s="16">
        <f>'[1]Prv-järjestys'!K393</f>
        <v>0</v>
      </c>
      <c r="C415" s="17">
        <f>'[1]Prv-järjestys'!L393</f>
        <v>0</v>
      </c>
      <c r="D415" s="16">
        <f>'[1]Prv-järjestys'!M393</f>
        <v>0</v>
      </c>
      <c r="E415" s="16">
        <f>'[1]Prv-järjestys'!N393</f>
        <v>0</v>
      </c>
      <c r="F415" s="15">
        <f>'[1]Prv-järjestys'!O393</f>
        <v>0</v>
      </c>
      <c r="G415" s="44">
        <f>'[1]Prv-järjestys'!P393</f>
        <v>0</v>
      </c>
      <c r="H415" s="16">
        <f>'[1]Prv-järjestys'!Q393</f>
        <v>0</v>
      </c>
      <c r="I415" s="15">
        <f>'[1]Prv-järjestys'!R393</f>
        <v>0</v>
      </c>
      <c r="J415" s="19">
        <f>'[1]Prv-järjestys'!S393</f>
        <v>0</v>
      </c>
      <c r="K415" s="16">
        <f>'[1]Prv-järjestys'!T393</f>
        <v>0</v>
      </c>
      <c r="L415" s="17">
        <f>'[1]Prv-järjestys'!U393</f>
        <v>0</v>
      </c>
      <c r="M415" s="16">
        <f>'[1]Prv-järjestys'!V393</f>
        <v>0</v>
      </c>
      <c r="N415" s="17">
        <f>'[1]Prv-järjestys'!W393</f>
        <v>0</v>
      </c>
      <c r="O415" s="15">
        <f>'[1]Prv-järjestys'!X393</f>
        <v>0</v>
      </c>
      <c r="P415" s="45">
        <f>'[1]Prv-järjestys'!Y393</f>
        <v>0</v>
      </c>
      <c r="Q415" s="16">
        <f>'[1]Prv-järjestys'!Z393</f>
        <v>0</v>
      </c>
      <c r="R415" s="15">
        <f>'[1]Prv-järjestys'!AA393</f>
        <v>0</v>
      </c>
      <c r="S415" s="19">
        <f>'[1]Prv-järjestys'!AB393</f>
        <v>0</v>
      </c>
      <c r="T415" s="16">
        <f>'[1]Prv-järjestys'!AE393</f>
        <v>0</v>
      </c>
      <c r="U415" s="17">
        <f>'[1]Prv-järjestys'!AF393</f>
        <v>0</v>
      </c>
      <c r="V415" s="16">
        <f>'[1]Prv-järjestys'!AG393</f>
        <v>0</v>
      </c>
      <c r="W415" s="17">
        <f>'[1]Prv-järjestys'!AH393</f>
        <v>0</v>
      </c>
      <c r="X415" s="15">
        <f>'[1]Prv-järjestys'!AI393</f>
        <v>0</v>
      </c>
      <c r="Y415" s="46">
        <f>'[1]Prv-järjestys'!AJ393</f>
        <v>0</v>
      </c>
      <c r="Z415" s="16">
        <f>'[1]Prv-järjestys'!AK393</f>
        <v>0</v>
      </c>
      <c r="AA415" s="15">
        <f>'[1]Prv-järjestys'!AL393</f>
        <v>0</v>
      </c>
      <c r="AB415" s="19">
        <f>'[1]Prv-järjestys'!AM393</f>
        <v>0</v>
      </c>
      <c r="AC415" s="16">
        <f>'[1]Prv-järjestys'!AN393</f>
        <v>0</v>
      </c>
      <c r="AD415" s="16">
        <f>'[1]Prv-järjestys'!AO393</f>
        <v>0</v>
      </c>
      <c r="AE415" s="16">
        <f>'[1]Prv-järjestys'!AP393</f>
        <v>0</v>
      </c>
      <c r="AF415" s="17">
        <f>'[1]Prv-järjestys'!AQ393</f>
        <v>0</v>
      </c>
      <c r="AG415" s="15">
        <f>'[1]Prv-järjestys'!AR393</f>
        <v>0</v>
      </c>
      <c r="AH415" s="16">
        <f>'[1]Prv-järjestys'!AS393</f>
        <v>0</v>
      </c>
      <c r="AI415" s="16">
        <f>'[1]Prv-järjestys'!AT393</f>
        <v>0</v>
      </c>
      <c r="AJ415" s="15">
        <f>'[1]Prv-järjestys'!AU393</f>
        <v>0</v>
      </c>
      <c r="AK415" s="19">
        <f>'[1]Prv-järjestys'!AV393</f>
        <v>0</v>
      </c>
      <c r="AL415" s="15">
        <f>'[1]Prv-järjestys'!AW393</f>
        <v>0</v>
      </c>
      <c r="AM415" s="15">
        <f>'[1]Prv-järjestys'!AX393</f>
        <v>0</v>
      </c>
      <c r="AN415" s="15">
        <f>'[1]Prv-järjestys'!AY393</f>
        <v>0</v>
      </c>
      <c r="AO415" s="15">
        <f>'[1]Prv-järjestys'!AZ393</f>
        <v>0</v>
      </c>
      <c r="AP415" s="15">
        <f>'[1]Prv-järjestys'!BA393</f>
        <v>0</v>
      </c>
      <c r="AQ415" s="15">
        <f>'[1]Prv-järjestys'!BB393</f>
        <v>0</v>
      </c>
      <c r="AR415" s="15">
        <f>'[1]Prv-järjestys'!BC393</f>
        <v>0</v>
      </c>
      <c r="AS415" s="15">
        <f>'[1]Prv-järjestys'!BD393</f>
        <v>0</v>
      </c>
      <c r="AT415" s="19">
        <f>'[1]Prv-järjestys'!BE393</f>
        <v>0</v>
      </c>
      <c r="AU415" s="22">
        <f>'[1]Prv-järjestys'!BF393</f>
        <v>0</v>
      </c>
      <c r="AV415" s="55">
        <f>'[1]Prv-järjestys'!BG393</f>
        <v>2261</v>
      </c>
      <c r="AW415" s="48" t="str">
        <f>'[1]Prv-järjestys'!A393</f>
        <v>000816</v>
      </c>
      <c r="AX415" s="49" t="s">
        <v>138</v>
      </c>
      <c r="AY415" s="47" t="s">
        <v>139</v>
      </c>
      <c r="AZ415" s="50" t="s">
        <v>121</v>
      </c>
      <c r="BA415" s="47" t="s">
        <v>122</v>
      </c>
      <c r="BB415" s="50" t="s">
        <v>129</v>
      </c>
      <c r="BC415" s="50" t="s">
        <v>130</v>
      </c>
      <c r="BD415" s="47">
        <v>1</v>
      </c>
      <c r="BE415" s="47">
        <v>2</v>
      </c>
    </row>
    <row r="416" spans="1:57" x14ac:dyDescent="0.25">
      <c r="A416" s="47" t="str">
        <f>'[1]Prv-järjestys'!B394</f>
        <v>Kotka-Kymin srky.</v>
      </c>
      <c r="B416" s="16">
        <f>'[1]Prv-järjestys'!K394</f>
        <v>0</v>
      </c>
      <c r="C416" s="17">
        <f>'[1]Prv-järjestys'!L394</f>
        <v>0</v>
      </c>
      <c r="D416" s="16">
        <f>'[1]Prv-järjestys'!M394</f>
        <v>0</v>
      </c>
      <c r="E416" s="16">
        <f>'[1]Prv-järjestys'!N394</f>
        <v>0</v>
      </c>
      <c r="F416" s="15">
        <f>'[1]Prv-järjestys'!O394</f>
        <v>0</v>
      </c>
      <c r="G416" s="44">
        <f>'[1]Prv-järjestys'!P394</f>
        <v>0</v>
      </c>
      <c r="H416" s="16">
        <f>'[1]Prv-järjestys'!Q394</f>
        <v>0</v>
      </c>
      <c r="I416" s="15">
        <f>'[1]Prv-järjestys'!R394</f>
        <v>0</v>
      </c>
      <c r="J416" s="19">
        <f>'[1]Prv-järjestys'!S394</f>
        <v>0</v>
      </c>
      <c r="K416" s="16">
        <f>'[1]Prv-järjestys'!T394</f>
        <v>0</v>
      </c>
      <c r="L416" s="17">
        <f>'[1]Prv-järjestys'!U394</f>
        <v>0</v>
      </c>
      <c r="M416" s="16">
        <f>'[1]Prv-järjestys'!V394</f>
        <v>0</v>
      </c>
      <c r="N416" s="17">
        <f>'[1]Prv-järjestys'!W394</f>
        <v>0</v>
      </c>
      <c r="O416" s="15">
        <f>'[1]Prv-järjestys'!X394</f>
        <v>0</v>
      </c>
      <c r="P416" s="45">
        <f>'[1]Prv-järjestys'!Y394</f>
        <v>0</v>
      </c>
      <c r="Q416" s="16">
        <f>'[1]Prv-järjestys'!Z394</f>
        <v>0</v>
      </c>
      <c r="R416" s="15">
        <f>'[1]Prv-järjestys'!AA394</f>
        <v>0</v>
      </c>
      <c r="S416" s="19">
        <f>'[1]Prv-järjestys'!AB394</f>
        <v>0</v>
      </c>
      <c r="T416" s="16">
        <f>'[1]Prv-järjestys'!AE394</f>
        <v>0</v>
      </c>
      <c r="U416" s="17">
        <f>'[1]Prv-järjestys'!AF394</f>
        <v>0</v>
      </c>
      <c r="V416" s="16">
        <f>'[1]Prv-järjestys'!AG394</f>
        <v>0</v>
      </c>
      <c r="W416" s="17">
        <f>'[1]Prv-järjestys'!AH394</f>
        <v>0</v>
      </c>
      <c r="X416" s="15">
        <f>'[1]Prv-järjestys'!AI394</f>
        <v>0</v>
      </c>
      <c r="Y416" s="46">
        <f>'[1]Prv-järjestys'!AJ394</f>
        <v>0</v>
      </c>
      <c r="Z416" s="16">
        <f>'[1]Prv-järjestys'!AK394</f>
        <v>0</v>
      </c>
      <c r="AA416" s="15">
        <f>'[1]Prv-järjestys'!AL394</f>
        <v>0</v>
      </c>
      <c r="AB416" s="19">
        <f>'[1]Prv-järjestys'!AM394</f>
        <v>0</v>
      </c>
      <c r="AC416" s="16">
        <f>'[1]Prv-järjestys'!AN394</f>
        <v>0</v>
      </c>
      <c r="AD416" s="16">
        <f>'[1]Prv-järjestys'!AO394</f>
        <v>0</v>
      </c>
      <c r="AE416" s="16">
        <f>'[1]Prv-järjestys'!AP394</f>
        <v>0</v>
      </c>
      <c r="AF416" s="17">
        <f>'[1]Prv-järjestys'!AQ394</f>
        <v>0</v>
      </c>
      <c r="AG416" s="15">
        <f>'[1]Prv-järjestys'!AR394</f>
        <v>0</v>
      </c>
      <c r="AH416" s="16">
        <f>'[1]Prv-järjestys'!AS394</f>
        <v>0</v>
      </c>
      <c r="AI416" s="16">
        <f>'[1]Prv-järjestys'!AT394</f>
        <v>0</v>
      </c>
      <c r="AJ416" s="15">
        <f>'[1]Prv-järjestys'!AU394</f>
        <v>0</v>
      </c>
      <c r="AK416" s="19">
        <f>'[1]Prv-järjestys'!AV394</f>
        <v>0</v>
      </c>
      <c r="AL416" s="15">
        <f>'[1]Prv-järjestys'!AW394</f>
        <v>0</v>
      </c>
      <c r="AM416" s="15">
        <f>'[1]Prv-järjestys'!AX394</f>
        <v>0</v>
      </c>
      <c r="AN416" s="15">
        <f>'[1]Prv-järjestys'!AY394</f>
        <v>0</v>
      </c>
      <c r="AO416" s="15">
        <f>'[1]Prv-järjestys'!AZ394</f>
        <v>0</v>
      </c>
      <c r="AP416" s="15">
        <f>'[1]Prv-järjestys'!BA394</f>
        <v>0</v>
      </c>
      <c r="AQ416" s="15">
        <f>'[1]Prv-järjestys'!BB394</f>
        <v>0</v>
      </c>
      <c r="AR416" s="15">
        <f>'[1]Prv-järjestys'!BC394</f>
        <v>0</v>
      </c>
      <c r="AS416" s="15">
        <f>'[1]Prv-järjestys'!BD394</f>
        <v>0</v>
      </c>
      <c r="AT416" s="19">
        <f>'[1]Prv-järjestys'!BE394</f>
        <v>0</v>
      </c>
      <c r="AU416" s="22">
        <f>'[1]Prv-järjestys'!BF394</f>
        <v>0</v>
      </c>
      <c r="AV416" s="55">
        <f>'[1]Prv-järjestys'!BG394</f>
        <v>1582</v>
      </c>
      <c r="AW416" s="48" t="str">
        <f>'[1]Prv-järjestys'!A394</f>
        <v>000817</v>
      </c>
      <c r="AX416" s="49" t="s">
        <v>160</v>
      </c>
      <c r="AY416" s="47" t="s">
        <v>270</v>
      </c>
      <c r="AZ416" s="50" t="s">
        <v>142</v>
      </c>
      <c r="BA416" s="47" t="s">
        <v>143</v>
      </c>
      <c r="BB416" s="50" t="s">
        <v>161</v>
      </c>
      <c r="BC416" s="50" t="s">
        <v>162</v>
      </c>
      <c r="BD416" s="47">
        <v>1</v>
      </c>
      <c r="BE416" s="47">
        <v>2</v>
      </c>
    </row>
    <row r="417" spans="1:57" x14ac:dyDescent="0.25">
      <c r="A417" s="47" t="str">
        <f>'[1]Prv-järjestys'!B395</f>
        <v>Kronoby ksamf.</v>
      </c>
      <c r="B417" s="16">
        <f>'[1]Prv-järjestys'!K395</f>
        <v>0</v>
      </c>
      <c r="C417" s="17">
        <f>'[1]Prv-järjestys'!L395</f>
        <v>0</v>
      </c>
      <c r="D417" s="16">
        <f>'[1]Prv-järjestys'!M395</f>
        <v>0</v>
      </c>
      <c r="E417" s="16">
        <f>'[1]Prv-järjestys'!N395</f>
        <v>0</v>
      </c>
      <c r="F417" s="15">
        <f>'[1]Prv-järjestys'!O395</f>
        <v>0</v>
      </c>
      <c r="G417" s="44">
        <f>'[1]Prv-järjestys'!P395</f>
        <v>0</v>
      </c>
      <c r="H417" s="16">
        <f>'[1]Prv-järjestys'!Q395</f>
        <v>0</v>
      </c>
      <c r="I417" s="15">
        <f>'[1]Prv-järjestys'!R395</f>
        <v>0</v>
      </c>
      <c r="J417" s="19">
        <f>'[1]Prv-järjestys'!S395</f>
        <v>0</v>
      </c>
      <c r="K417" s="16">
        <f>'[1]Prv-järjestys'!T395</f>
        <v>0</v>
      </c>
      <c r="L417" s="17">
        <f>'[1]Prv-järjestys'!U395</f>
        <v>0</v>
      </c>
      <c r="M417" s="16">
        <f>'[1]Prv-järjestys'!V395</f>
        <v>0</v>
      </c>
      <c r="N417" s="17">
        <f>'[1]Prv-järjestys'!W395</f>
        <v>0</v>
      </c>
      <c r="O417" s="15">
        <f>'[1]Prv-järjestys'!X395</f>
        <v>0</v>
      </c>
      <c r="P417" s="45">
        <f>'[1]Prv-järjestys'!Y395</f>
        <v>0</v>
      </c>
      <c r="Q417" s="16">
        <f>'[1]Prv-järjestys'!Z395</f>
        <v>0</v>
      </c>
      <c r="R417" s="15">
        <f>'[1]Prv-järjestys'!AA395</f>
        <v>0</v>
      </c>
      <c r="S417" s="19">
        <f>'[1]Prv-järjestys'!AB395</f>
        <v>0</v>
      </c>
      <c r="T417" s="16">
        <f>'[1]Prv-järjestys'!AE395</f>
        <v>0</v>
      </c>
      <c r="U417" s="17">
        <f>'[1]Prv-järjestys'!AF395</f>
        <v>0</v>
      </c>
      <c r="V417" s="16">
        <f>'[1]Prv-järjestys'!AG395</f>
        <v>0</v>
      </c>
      <c r="W417" s="17">
        <f>'[1]Prv-järjestys'!AH395</f>
        <v>0</v>
      </c>
      <c r="X417" s="15">
        <f>'[1]Prv-järjestys'!AI395</f>
        <v>0</v>
      </c>
      <c r="Y417" s="46">
        <f>'[1]Prv-järjestys'!AJ395</f>
        <v>0</v>
      </c>
      <c r="Z417" s="16">
        <f>'[1]Prv-järjestys'!AK395</f>
        <v>0</v>
      </c>
      <c r="AA417" s="15">
        <f>'[1]Prv-järjestys'!AL395</f>
        <v>0</v>
      </c>
      <c r="AB417" s="19">
        <f>'[1]Prv-järjestys'!AM395</f>
        <v>0</v>
      </c>
      <c r="AC417" s="16">
        <f>'[1]Prv-järjestys'!AN395</f>
        <v>0</v>
      </c>
      <c r="AD417" s="16">
        <f>'[1]Prv-järjestys'!AO395</f>
        <v>0</v>
      </c>
      <c r="AE417" s="16">
        <f>'[1]Prv-järjestys'!AP395</f>
        <v>0</v>
      </c>
      <c r="AF417" s="17">
        <f>'[1]Prv-järjestys'!AQ395</f>
        <v>0</v>
      </c>
      <c r="AG417" s="15">
        <f>'[1]Prv-järjestys'!AR395</f>
        <v>0</v>
      </c>
      <c r="AH417" s="16">
        <f>'[1]Prv-järjestys'!AS395</f>
        <v>0</v>
      </c>
      <c r="AI417" s="16">
        <f>'[1]Prv-järjestys'!AT395</f>
        <v>0</v>
      </c>
      <c r="AJ417" s="15">
        <f>'[1]Prv-järjestys'!AU395</f>
        <v>30000</v>
      </c>
      <c r="AK417" s="19">
        <f>'[1]Prv-järjestys'!AV395</f>
        <v>30000</v>
      </c>
      <c r="AL417" s="15">
        <f>'[1]Prv-järjestys'!AW395</f>
        <v>0</v>
      </c>
      <c r="AM417" s="15">
        <f>'[1]Prv-järjestys'!AX395</f>
        <v>0</v>
      </c>
      <c r="AN417" s="15">
        <f>'[1]Prv-järjestys'!AY395</f>
        <v>0</v>
      </c>
      <c r="AO417" s="15">
        <f>'[1]Prv-järjestys'!AZ395</f>
        <v>0</v>
      </c>
      <c r="AP417" s="15">
        <f>'[1]Prv-järjestys'!BA395</f>
        <v>0</v>
      </c>
      <c r="AQ417" s="15">
        <f>'[1]Prv-järjestys'!BB395</f>
        <v>0</v>
      </c>
      <c r="AR417" s="15">
        <f>'[1]Prv-järjestys'!BC395</f>
        <v>0</v>
      </c>
      <c r="AS417" s="15">
        <f>'[1]Prv-järjestys'!BD395</f>
        <v>30000</v>
      </c>
      <c r="AT417" s="19">
        <f>'[1]Prv-järjestys'!BE395</f>
        <v>30000</v>
      </c>
      <c r="AU417" s="22">
        <f>'[1]Prv-järjestys'!BF395</f>
        <v>19.255455712451862</v>
      </c>
      <c r="AV417" s="55">
        <f>'[1]Prv-järjestys'!BG395</f>
        <v>1558</v>
      </c>
      <c r="AW417" s="48" t="str">
        <f>'[1]Prv-järjestys'!A395</f>
        <v>000818</v>
      </c>
      <c r="AX417" s="49" t="s">
        <v>220</v>
      </c>
      <c r="AY417" s="47" t="s">
        <v>271</v>
      </c>
      <c r="AZ417" s="50" t="s">
        <v>202</v>
      </c>
      <c r="BA417" s="47" t="s">
        <v>203</v>
      </c>
      <c r="BB417" s="50" t="s">
        <v>212</v>
      </c>
      <c r="BC417" s="50" t="s">
        <v>213</v>
      </c>
      <c r="BD417" s="47">
        <v>2</v>
      </c>
      <c r="BE417" s="47">
        <v>2</v>
      </c>
    </row>
    <row r="418" spans="1:57" x14ac:dyDescent="0.25">
      <c r="A418" s="47" t="str">
        <f>'[1]Prv-järjestys'!B396</f>
        <v>Kuopion ev.-lut. srky.</v>
      </c>
      <c r="B418" s="16">
        <f>'[1]Prv-järjestys'!K396</f>
        <v>0</v>
      </c>
      <c r="C418" s="17">
        <f>'[1]Prv-järjestys'!L396</f>
        <v>0</v>
      </c>
      <c r="D418" s="16">
        <f>'[1]Prv-järjestys'!M396</f>
        <v>0</v>
      </c>
      <c r="E418" s="16">
        <f>'[1]Prv-järjestys'!N396</f>
        <v>150</v>
      </c>
      <c r="F418" s="15">
        <f>'[1]Prv-järjestys'!O396</f>
        <v>0</v>
      </c>
      <c r="G418" s="44">
        <f>'[1]Prv-järjestys'!P396</f>
        <v>0</v>
      </c>
      <c r="H418" s="16">
        <f>'[1]Prv-järjestys'!Q396</f>
        <v>0</v>
      </c>
      <c r="I418" s="15">
        <f>'[1]Prv-järjestys'!R396</f>
        <v>0</v>
      </c>
      <c r="J418" s="19">
        <f>'[1]Prv-järjestys'!S396</f>
        <v>150</v>
      </c>
      <c r="K418" s="16">
        <f>'[1]Prv-järjestys'!T396</f>
        <v>0</v>
      </c>
      <c r="L418" s="17">
        <f>'[1]Prv-järjestys'!U396</f>
        <v>0</v>
      </c>
      <c r="M418" s="16">
        <f>'[1]Prv-järjestys'!V396</f>
        <v>0</v>
      </c>
      <c r="N418" s="17">
        <f>'[1]Prv-järjestys'!W396</f>
        <v>0</v>
      </c>
      <c r="O418" s="15">
        <f>'[1]Prv-järjestys'!X396</f>
        <v>0</v>
      </c>
      <c r="P418" s="45">
        <f>'[1]Prv-järjestys'!Y396</f>
        <v>0</v>
      </c>
      <c r="Q418" s="16">
        <f>'[1]Prv-järjestys'!Z396</f>
        <v>0</v>
      </c>
      <c r="R418" s="15">
        <f>'[1]Prv-järjestys'!AA396</f>
        <v>0</v>
      </c>
      <c r="S418" s="19">
        <f>'[1]Prv-järjestys'!AB396</f>
        <v>0</v>
      </c>
      <c r="T418" s="16">
        <f>'[1]Prv-järjestys'!AE396</f>
        <v>0</v>
      </c>
      <c r="U418" s="17">
        <f>'[1]Prv-järjestys'!AF396</f>
        <v>0</v>
      </c>
      <c r="V418" s="16">
        <f>'[1]Prv-järjestys'!AG396</f>
        <v>0</v>
      </c>
      <c r="W418" s="17">
        <f>'[1]Prv-järjestys'!AH396</f>
        <v>0</v>
      </c>
      <c r="X418" s="15">
        <f>'[1]Prv-järjestys'!AI396</f>
        <v>0</v>
      </c>
      <c r="Y418" s="46">
        <f>'[1]Prv-järjestys'!AJ396</f>
        <v>0</v>
      </c>
      <c r="Z418" s="16">
        <f>'[1]Prv-järjestys'!AK396</f>
        <v>0</v>
      </c>
      <c r="AA418" s="15">
        <f>'[1]Prv-järjestys'!AL396</f>
        <v>0</v>
      </c>
      <c r="AB418" s="19">
        <f>'[1]Prv-järjestys'!AM396</f>
        <v>0</v>
      </c>
      <c r="AC418" s="16">
        <f>'[1]Prv-järjestys'!AN396</f>
        <v>0</v>
      </c>
      <c r="AD418" s="16">
        <f>'[1]Prv-järjestys'!AO396</f>
        <v>0</v>
      </c>
      <c r="AE418" s="16">
        <f>'[1]Prv-järjestys'!AP396</f>
        <v>0</v>
      </c>
      <c r="AF418" s="17">
        <f>'[1]Prv-järjestys'!AQ396</f>
        <v>0</v>
      </c>
      <c r="AG418" s="15">
        <f>'[1]Prv-järjestys'!AR396</f>
        <v>0</v>
      </c>
      <c r="AH418" s="16">
        <f>'[1]Prv-järjestys'!AS396</f>
        <v>0</v>
      </c>
      <c r="AI418" s="16">
        <f>'[1]Prv-järjestys'!AT396</f>
        <v>0</v>
      </c>
      <c r="AJ418" s="15">
        <f>'[1]Prv-järjestys'!AU396</f>
        <v>0</v>
      </c>
      <c r="AK418" s="19">
        <f>'[1]Prv-järjestys'!AV396</f>
        <v>0</v>
      </c>
      <c r="AL418" s="15">
        <f>'[1]Prv-järjestys'!AW396</f>
        <v>0</v>
      </c>
      <c r="AM418" s="15">
        <f>'[1]Prv-järjestys'!AX396</f>
        <v>0</v>
      </c>
      <c r="AN418" s="15">
        <f>'[1]Prv-järjestys'!AY396</f>
        <v>0</v>
      </c>
      <c r="AO418" s="15">
        <f>'[1]Prv-järjestys'!AZ396</f>
        <v>150</v>
      </c>
      <c r="AP418" s="15">
        <f>'[1]Prv-järjestys'!BA396</f>
        <v>0</v>
      </c>
      <c r="AQ418" s="15">
        <f>'[1]Prv-järjestys'!BB396</f>
        <v>0</v>
      </c>
      <c r="AR418" s="15">
        <f>'[1]Prv-järjestys'!BC396</f>
        <v>0</v>
      </c>
      <c r="AS418" s="15">
        <f>'[1]Prv-järjestys'!BD396</f>
        <v>0</v>
      </c>
      <c r="AT418" s="19">
        <f>'[1]Prv-järjestys'!BE396</f>
        <v>150</v>
      </c>
      <c r="AU418" s="22">
        <f>'[1]Prv-järjestys'!BF396</f>
        <v>6.6236863022167266E-3</v>
      </c>
      <c r="AV418" s="55">
        <f>'[1]Prv-järjestys'!BG396</f>
        <v>22646</v>
      </c>
      <c r="AW418" s="48" t="str">
        <f>'[1]Prv-järjestys'!A396</f>
        <v>000819</v>
      </c>
      <c r="AX418" s="49" t="s">
        <v>179</v>
      </c>
      <c r="AY418" s="47" t="s">
        <v>251</v>
      </c>
      <c r="AZ418" s="50" t="s">
        <v>165</v>
      </c>
      <c r="BA418" s="47" t="s">
        <v>166</v>
      </c>
      <c r="BB418" s="50" t="s">
        <v>180</v>
      </c>
      <c r="BC418" s="50" t="s">
        <v>181</v>
      </c>
      <c r="BD418" s="47">
        <v>1</v>
      </c>
      <c r="BE418" s="47">
        <v>2</v>
      </c>
    </row>
    <row r="419" spans="1:57" x14ac:dyDescent="0.25">
      <c r="A419" s="47" t="str">
        <f>'[1]Prv-järjestys'!B397</f>
        <v>Lahden srky.</v>
      </c>
      <c r="B419" s="16">
        <f>'[1]Prv-järjestys'!K397</f>
        <v>0</v>
      </c>
      <c r="C419" s="17">
        <f>'[1]Prv-järjestys'!L397</f>
        <v>0</v>
      </c>
      <c r="D419" s="16">
        <f>'[1]Prv-järjestys'!M397</f>
        <v>0</v>
      </c>
      <c r="E419" s="16">
        <f>'[1]Prv-järjestys'!N397</f>
        <v>0</v>
      </c>
      <c r="F419" s="15">
        <f>'[1]Prv-järjestys'!O397</f>
        <v>1330</v>
      </c>
      <c r="G419" s="44">
        <f>'[1]Prv-järjestys'!P397</f>
        <v>0</v>
      </c>
      <c r="H419" s="16">
        <f>'[1]Prv-järjestys'!Q397</f>
        <v>0</v>
      </c>
      <c r="I419" s="15">
        <f>'[1]Prv-järjestys'!R397</f>
        <v>0</v>
      </c>
      <c r="J419" s="19">
        <f>'[1]Prv-järjestys'!S397</f>
        <v>1330</v>
      </c>
      <c r="K419" s="16">
        <f>'[1]Prv-järjestys'!T397</f>
        <v>0</v>
      </c>
      <c r="L419" s="17">
        <f>'[1]Prv-järjestys'!U397</f>
        <v>0</v>
      </c>
      <c r="M419" s="16">
        <f>'[1]Prv-järjestys'!V397</f>
        <v>0</v>
      </c>
      <c r="N419" s="17">
        <f>'[1]Prv-järjestys'!W397</f>
        <v>0</v>
      </c>
      <c r="O419" s="15">
        <f>'[1]Prv-järjestys'!X397</f>
        <v>5328.29</v>
      </c>
      <c r="P419" s="45">
        <f>'[1]Prv-järjestys'!Y397</f>
        <v>0</v>
      </c>
      <c r="Q419" s="16">
        <f>'[1]Prv-järjestys'!Z397</f>
        <v>0</v>
      </c>
      <c r="R419" s="15">
        <f>'[1]Prv-järjestys'!AA397</f>
        <v>0</v>
      </c>
      <c r="S419" s="19">
        <f>'[1]Prv-järjestys'!AB397</f>
        <v>5328.29</v>
      </c>
      <c r="T419" s="16">
        <f>'[1]Prv-järjestys'!AE397</f>
        <v>0</v>
      </c>
      <c r="U419" s="17">
        <f>'[1]Prv-järjestys'!AF397</f>
        <v>0</v>
      </c>
      <c r="V419" s="16">
        <f>'[1]Prv-järjestys'!AG397</f>
        <v>0</v>
      </c>
      <c r="W419" s="17">
        <f>'[1]Prv-järjestys'!AH397</f>
        <v>0</v>
      </c>
      <c r="X419" s="15">
        <f>'[1]Prv-järjestys'!AI397</f>
        <v>0</v>
      </c>
      <c r="Y419" s="46">
        <f>'[1]Prv-järjestys'!AJ397</f>
        <v>0</v>
      </c>
      <c r="Z419" s="16">
        <f>'[1]Prv-järjestys'!AK397</f>
        <v>0</v>
      </c>
      <c r="AA419" s="15">
        <f>'[1]Prv-järjestys'!AL397</f>
        <v>0</v>
      </c>
      <c r="AB419" s="19">
        <f>'[1]Prv-järjestys'!AM397</f>
        <v>0</v>
      </c>
      <c r="AC419" s="16">
        <f>'[1]Prv-järjestys'!AN397</f>
        <v>0</v>
      </c>
      <c r="AD419" s="16">
        <f>'[1]Prv-järjestys'!AO397</f>
        <v>0</v>
      </c>
      <c r="AE419" s="16">
        <f>'[1]Prv-järjestys'!AP397</f>
        <v>0</v>
      </c>
      <c r="AF419" s="17">
        <f>'[1]Prv-järjestys'!AQ397</f>
        <v>0</v>
      </c>
      <c r="AG419" s="15">
        <f>'[1]Prv-järjestys'!AR397</f>
        <v>0</v>
      </c>
      <c r="AH419" s="16">
        <f>'[1]Prv-järjestys'!AS397</f>
        <v>0</v>
      </c>
      <c r="AI419" s="16">
        <f>'[1]Prv-järjestys'!AT397</f>
        <v>0</v>
      </c>
      <c r="AJ419" s="15">
        <f>'[1]Prv-järjestys'!AU397</f>
        <v>0</v>
      </c>
      <c r="AK419" s="19">
        <f>'[1]Prv-järjestys'!AV397</f>
        <v>0</v>
      </c>
      <c r="AL419" s="15">
        <f>'[1]Prv-järjestys'!AW397</f>
        <v>0</v>
      </c>
      <c r="AM419" s="15">
        <f>'[1]Prv-järjestys'!AX397</f>
        <v>0</v>
      </c>
      <c r="AN419" s="15">
        <f>'[1]Prv-järjestys'!AY397</f>
        <v>0</v>
      </c>
      <c r="AO419" s="15">
        <f>'[1]Prv-järjestys'!AZ397</f>
        <v>0</v>
      </c>
      <c r="AP419" s="15">
        <f>'[1]Prv-järjestys'!BA397</f>
        <v>6658.29</v>
      </c>
      <c r="AQ419" s="15">
        <f>'[1]Prv-järjestys'!BB397</f>
        <v>0</v>
      </c>
      <c r="AR419" s="15">
        <f>'[1]Prv-järjestys'!BC397</f>
        <v>0</v>
      </c>
      <c r="AS419" s="15">
        <f>'[1]Prv-järjestys'!BD397</f>
        <v>0</v>
      </c>
      <c r="AT419" s="19">
        <f>'[1]Prv-järjestys'!BE397</f>
        <v>6658.29</v>
      </c>
      <c r="AU419" s="22">
        <f>'[1]Prv-järjestys'!BF397</f>
        <v>1.3166482104014237</v>
      </c>
      <c r="AV419" s="55">
        <f>'[1]Prv-järjestys'!BG397</f>
        <v>5057</v>
      </c>
      <c r="AW419" s="48" t="str">
        <f>'[1]Prv-järjestys'!A397</f>
        <v>000820</v>
      </c>
      <c r="AX419" s="49" t="s">
        <v>117</v>
      </c>
      <c r="AY419" s="47" t="s">
        <v>264</v>
      </c>
      <c r="AZ419" s="50" t="s">
        <v>80</v>
      </c>
      <c r="BA419" s="47" t="s">
        <v>81</v>
      </c>
      <c r="BB419" s="50" t="s">
        <v>82</v>
      </c>
      <c r="BC419" s="50" t="s">
        <v>83</v>
      </c>
      <c r="BD419" s="47">
        <v>1</v>
      </c>
      <c r="BE419" s="47">
        <v>2</v>
      </c>
    </row>
    <row r="420" spans="1:57" x14ac:dyDescent="0.25">
      <c r="A420" s="47" t="str">
        <f>'[1]Prv-järjestys'!B398</f>
        <v>Lappeenrannan srky.</v>
      </c>
      <c r="B420" s="16">
        <f>'[1]Prv-järjestys'!K398</f>
        <v>0</v>
      </c>
      <c r="C420" s="17">
        <f>'[1]Prv-järjestys'!L398</f>
        <v>0</v>
      </c>
      <c r="D420" s="16">
        <f>'[1]Prv-järjestys'!M398</f>
        <v>0</v>
      </c>
      <c r="E420" s="16">
        <f>'[1]Prv-järjestys'!N398</f>
        <v>0</v>
      </c>
      <c r="F420" s="15">
        <f>'[1]Prv-järjestys'!O398</f>
        <v>0</v>
      </c>
      <c r="G420" s="44">
        <f>'[1]Prv-järjestys'!P398</f>
        <v>0</v>
      </c>
      <c r="H420" s="16">
        <f>'[1]Prv-järjestys'!Q398</f>
        <v>0</v>
      </c>
      <c r="I420" s="15">
        <f>'[1]Prv-järjestys'!R398</f>
        <v>0</v>
      </c>
      <c r="J420" s="19">
        <f>'[1]Prv-järjestys'!S398</f>
        <v>0</v>
      </c>
      <c r="K420" s="16">
        <f>'[1]Prv-järjestys'!T398</f>
        <v>0</v>
      </c>
      <c r="L420" s="17">
        <f>'[1]Prv-järjestys'!U398</f>
        <v>0</v>
      </c>
      <c r="M420" s="16">
        <f>'[1]Prv-järjestys'!V398</f>
        <v>0</v>
      </c>
      <c r="N420" s="17">
        <f>'[1]Prv-järjestys'!W398</f>
        <v>0</v>
      </c>
      <c r="O420" s="15">
        <f>'[1]Prv-järjestys'!X398</f>
        <v>0</v>
      </c>
      <c r="P420" s="45">
        <f>'[1]Prv-järjestys'!Y398</f>
        <v>0</v>
      </c>
      <c r="Q420" s="16">
        <f>'[1]Prv-järjestys'!Z398</f>
        <v>0</v>
      </c>
      <c r="R420" s="15">
        <f>'[1]Prv-järjestys'!AA398</f>
        <v>0</v>
      </c>
      <c r="S420" s="19">
        <f>'[1]Prv-järjestys'!AB398</f>
        <v>0</v>
      </c>
      <c r="T420" s="16">
        <f>'[1]Prv-järjestys'!AE398</f>
        <v>0</v>
      </c>
      <c r="U420" s="17">
        <f>'[1]Prv-järjestys'!AF398</f>
        <v>0</v>
      </c>
      <c r="V420" s="16">
        <f>'[1]Prv-järjestys'!AG398</f>
        <v>0</v>
      </c>
      <c r="W420" s="17">
        <f>'[1]Prv-järjestys'!AH398</f>
        <v>0</v>
      </c>
      <c r="X420" s="15">
        <f>'[1]Prv-järjestys'!AI398</f>
        <v>0</v>
      </c>
      <c r="Y420" s="46">
        <f>'[1]Prv-järjestys'!AJ398</f>
        <v>0</v>
      </c>
      <c r="Z420" s="16">
        <f>'[1]Prv-järjestys'!AK398</f>
        <v>0</v>
      </c>
      <c r="AA420" s="15">
        <f>'[1]Prv-järjestys'!AL398</f>
        <v>0</v>
      </c>
      <c r="AB420" s="19">
        <f>'[1]Prv-järjestys'!AM398</f>
        <v>0</v>
      </c>
      <c r="AC420" s="16">
        <f>'[1]Prv-järjestys'!AN398</f>
        <v>0</v>
      </c>
      <c r="AD420" s="16">
        <f>'[1]Prv-järjestys'!AO398</f>
        <v>0</v>
      </c>
      <c r="AE420" s="16">
        <f>'[1]Prv-järjestys'!AP398</f>
        <v>0</v>
      </c>
      <c r="AF420" s="17">
        <f>'[1]Prv-järjestys'!AQ398</f>
        <v>0</v>
      </c>
      <c r="AG420" s="15">
        <f>'[1]Prv-järjestys'!AR398</f>
        <v>0</v>
      </c>
      <c r="AH420" s="16">
        <f>'[1]Prv-järjestys'!AS398</f>
        <v>0</v>
      </c>
      <c r="AI420" s="16">
        <f>'[1]Prv-järjestys'!AT398</f>
        <v>0</v>
      </c>
      <c r="AJ420" s="15">
        <f>'[1]Prv-järjestys'!AU398</f>
        <v>0</v>
      </c>
      <c r="AK420" s="19">
        <f>'[1]Prv-järjestys'!AV398</f>
        <v>0</v>
      </c>
      <c r="AL420" s="15">
        <f>'[1]Prv-järjestys'!AW398</f>
        <v>0</v>
      </c>
      <c r="AM420" s="15">
        <f>'[1]Prv-järjestys'!AX398</f>
        <v>0</v>
      </c>
      <c r="AN420" s="15">
        <f>'[1]Prv-järjestys'!AY398</f>
        <v>0</v>
      </c>
      <c r="AO420" s="15">
        <f>'[1]Prv-järjestys'!AZ398</f>
        <v>0</v>
      </c>
      <c r="AP420" s="15">
        <f>'[1]Prv-järjestys'!BA398</f>
        <v>0</v>
      </c>
      <c r="AQ420" s="15">
        <f>'[1]Prv-järjestys'!BB398</f>
        <v>0</v>
      </c>
      <c r="AR420" s="15">
        <f>'[1]Prv-järjestys'!BC398</f>
        <v>0</v>
      </c>
      <c r="AS420" s="15">
        <f>'[1]Prv-järjestys'!BD398</f>
        <v>0</v>
      </c>
      <c r="AT420" s="19">
        <f>'[1]Prv-järjestys'!BE398</f>
        <v>0</v>
      </c>
      <c r="AU420" s="22">
        <f>'[1]Prv-järjestys'!BF398</f>
        <v>0</v>
      </c>
      <c r="AV420" s="55">
        <f>'[1]Prv-järjestys'!BG398</f>
        <v>14399</v>
      </c>
      <c r="AW420" s="48" t="str">
        <f>'[1]Prv-järjestys'!A398</f>
        <v>000822</v>
      </c>
      <c r="AX420" s="49" t="s">
        <v>155</v>
      </c>
      <c r="AY420" s="47" t="s">
        <v>265</v>
      </c>
      <c r="AZ420" s="50" t="s">
        <v>142</v>
      </c>
      <c r="BA420" s="47" t="s">
        <v>143</v>
      </c>
      <c r="BB420" s="50" t="s">
        <v>156</v>
      </c>
      <c r="BC420" s="50" t="s">
        <v>157</v>
      </c>
      <c r="BD420" s="47">
        <v>1</v>
      </c>
      <c r="BE420" s="47">
        <v>2</v>
      </c>
    </row>
    <row r="421" spans="1:57" x14ac:dyDescent="0.25">
      <c r="A421" s="47" t="str">
        <f>'[1]Prv-järjestys'!B399</f>
        <v>Oulun ev.-lut. srky.</v>
      </c>
      <c r="B421" s="16">
        <f>'[1]Prv-järjestys'!K399</f>
        <v>0</v>
      </c>
      <c r="C421" s="17">
        <f>'[1]Prv-järjestys'!L399</f>
        <v>0</v>
      </c>
      <c r="D421" s="16">
        <f>'[1]Prv-järjestys'!M399</f>
        <v>0</v>
      </c>
      <c r="E421" s="16">
        <f>'[1]Prv-järjestys'!N399</f>
        <v>0</v>
      </c>
      <c r="F421" s="15">
        <f>'[1]Prv-järjestys'!O399</f>
        <v>0</v>
      </c>
      <c r="G421" s="16">
        <f>'[1]Prv-järjestys'!P399</f>
        <v>0</v>
      </c>
      <c r="H421" s="16">
        <f>'[1]Prv-järjestys'!Q399</f>
        <v>0</v>
      </c>
      <c r="I421" s="15">
        <f>'[1]Prv-järjestys'!R399</f>
        <v>0</v>
      </c>
      <c r="J421" s="19">
        <f>'[1]Prv-järjestys'!S399</f>
        <v>0</v>
      </c>
      <c r="K421" s="16">
        <f>'[1]Prv-järjestys'!T399</f>
        <v>0</v>
      </c>
      <c r="L421" s="17">
        <f>'[1]Prv-järjestys'!U399</f>
        <v>0</v>
      </c>
      <c r="M421" s="16">
        <f>'[1]Prv-järjestys'!V399</f>
        <v>0</v>
      </c>
      <c r="N421" s="17">
        <f>'[1]Prv-järjestys'!W399</f>
        <v>0</v>
      </c>
      <c r="O421" s="15">
        <f>'[1]Prv-järjestys'!X399</f>
        <v>0</v>
      </c>
      <c r="P421" s="16">
        <f>'[1]Prv-järjestys'!Y399</f>
        <v>0</v>
      </c>
      <c r="Q421" s="16">
        <f>'[1]Prv-järjestys'!Z399</f>
        <v>0</v>
      </c>
      <c r="R421" s="15">
        <f>'[1]Prv-järjestys'!AA399</f>
        <v>0</v>
      </c>
      <c r="S421" s="19">
        <f>'[1]Prv-järjestys'!AB399</f>
        <v>0</v>
      </c>
      <c r="T421" s="16">
        <f>'[1]Prv-järjestys'!AE399</f>
        <v>0</v>
      </c>
      <c r="U421" s="17">
        <f>'[1]Prv-järjestys'!AF399</f>
        <v>0</v>
      </c>
      <c r="V421" s="16">
        <f>'[1]Prv-järjestys'!AG399</f>
        <v>0</v>
      </c>
      <c r="W421" s="17">
        <f>'[1]Prv-järjestys'!AH399</f>
        <v>0</v>
      </c>
      <c r="X421" s="15">
        <f>'[1]Prv-järjestys'!AI399</f>
        <v>0</v>
      </c>
      <c r="Y421" s="16">
        <f>'[1]Prv-järjestys'!AJ399</f>
        <v>0</v>
      </c>
      <c r="Z421" s="16">
        <f>'[1]Prv-järjestys'!AK399</f>
        <v>0</v>
      </c>
      <c r="AA421" s="15">
        <f>'[1]Prv-järjestys'!AL399</f>
        <v>0</v>
      </c>
      <c r="AB421" s="19">
        <f>'[1]Prv-järjestys'!AM399</f>
        <v>0</v>
      </c>
      <c r="AC421" s="16">
        <f>'[1]Prv-järjestys'!AN399</f>
        <v>0</v>
      </c>
      <c r="AD421" s="16">
        <f>'[1]Prv-järjestys'!AO399</f>
        <v>0</v>
      </c>
      <c r="AE421" s="16">
        <f>'[1]Prv-järjestys'!AP399</f>
        <v>0</v>
      </c>
      <c r="AF421" s="17">
        <f>'[1]Prv-järjestys'!AQ399</f>
        <v>0</v>
      </c>
      <c r="AG421" s="15">
        <f>'[1]Prv-järjestys'!AR399</f>
        <v>0</v>
      </c>
      <c r="AH421" s="16">
        <f>'[1]Prv-järjestys'!AS399</f>
        <v>0</v>
      </c>
      <c r="AI421" s="16">
        <f>'[1]Prv-järjestys'!AT399</f>
        <v>0</v>
      </c>
      <c r="AJ421" s="15">
        <f>'[1]Prv-järjestys'!AU399</f>
        <v>0</v>
      </c>
      <c r="AK421" s="19">
        <f>'[1]Prv-järjestys'!AV399</f>
        <v>0</v>
      </c>
      <c r="AL421" s="15">
        <f>'[1]Prv-järjestys'!AW399</f>
        <v>0</v>
      </c>
      <c r="AM421" s="15">
        <f>'[1]Prv-järjestys'!AX399</f>
        <v>0</v>
      </c>
      <c r="AN421" s="15">
        <f>'[1]Prv-järjestys'!AY399</f>
        <v>0</v>
      </c>
      <c r="AO421" s="15">
        <f>'[1]Prv-järjestys'!AZ399</f>
        <v>0</v>
      </c>
      <c r="AP421" s="15">
        <f>'[1]Prv-järjestys'!BA399</f>
        <v>0</v>
      </c>
      <c r="AQ421" s="15">
        <f>'[1]Prv-järjestys'!BB399</f>
        <v>0</v>
      </c>
      <c r="AR421" s="15">
        <f>'[1]Prv-järjestys'!BC399</f>
        <v>0</v>
      </c>
      <c r="AS421" s="15">
        <f>'[1]Prv-järjestys'!BD399</f>
        <v>0</v>
      </c>
      <c r="AT421" s="19">
        <f>'[1]Prv-järjestys'!BE399</f>
        <v>0</v>
      </c>
      <c r="AU421" s="22">
        <f>'[1]Prv-järjestys'!BF399</f>
        <v>0</v>
      </c>
      <c r="AV421" s="56">
        <f>'[1]Prv-järjestys'!BG399</f>
        <v>38492</v>
      </c>
      <c r="AW421" s="48" t="str">
        <f>'[1]Prv-järjestys'!A399</f>
        <v>000826</v>
      </c>
      <c r="AX421" s="49" t="s">
        <v>131</v>
      </c>
      <c r="AY421" s="47" t="s">
        <v>263</v>
      </c>
      <c r="AZ421" s="50" t="s">
        <v>121</v>
      </c>
      <c r="BA421" s="47" t="s">
        <v>122</v>
      </c>
      <c r="BB421" s="50" t="s">
        <v>132</v>
      </c>
      <c r="BC421" s="50" t="s">
        <v>133</v>
      </c>
      <c r="BD421" s="47">
        <v>1</v>
      </c>
      <c r="BE421" s="47">
        <v>2</v>
      </c>
    </row>
    <row r="422" spans="1:57" x14ac:dyDescent="0.25">
      <c r="A422" s="47" t="str">
        <f>'[1]Prv-järjestys'!B400</f>
        <v>Pargas ksamf.</v>
      </c>
      <c r="B422" s="16">
        <f>'[1]Prv-järjestys'!K400</f>
        <v>0</v>
      </c>
      <c r="C422" s="17">
        <f>'[1]Prv-järjestys'!L400</f>
        <v>0</v>
      </c>
      <c r="D422" s="16">
        <f>'[1]Prv-järjestys'!M400</f>
        <v>0</v>
      </c>
      <c r="E422" s="16">
        <f>'[1]Prv-järjestys'!N400</f>
        <v>0</v>
      </c>
      <c r="F422" s="15">
        <f>'[1]Prv-järjestys'!O400</f>
        <v>0</v>
      </c>
      <c r="G422" s="16">
        <f>'[1]Prv-järjestys'!P400</f>
        <v>0</v>
      </c>
      <c r="H422" s="16">
        <f>'[1]Prv-järjestys'!Q400</f>
        <v>0</v>
      </c>
      <c r="I422" s="15">
        <f>'[1]Prv-järjestys'!R400</f>
        <v>0</v>
      </c>
      <c r="J422" s="19">
        <f>'[1]Prv-järjestys'!S400</f>
        <v>0</v>
      </c>
      <c r="K422" s="16">
        <f>'[1]Prv-järjestys'!T400</f>
        <v>0</v>
      </c>
      <c r="L422" s="17">
        <f>'[1]Prv-järjestys'!U400</f>
        <v>0</v>
      </c>
      <c r="M422" s="16">
        <f>'[1]Prv-järjestys'!V400</f>
        <v>0</v>
      </c>
      <c r="N422" s="17">
        <f>'[1]Prv-järjestys'!W400</f>
        <v>0</v>
      </c>
      <c r="O422" s="15">
        <f>'[1]Prv-järjestys'!X400</f>
        <v>0</v>
      </c>
      <c r="P422" s="16">
        <f>'[1]Prv-järjestys'!Y400</f>
        <v>0</v>
      </c>
      <c r="Q422" s="16">
        <f>'[1]Prv-järjestys'!Z400</f>
        <v>0</v>
      </c>
      <c r="R422" s="15">
        <f>'[1]Prv-järjestys'!AA400</f>
        <v>0</v>
      </c>
      <c r="S422" s="19">
        <f>'[1]Prv-järjestys'!AB400</f>
        <v>0</v>
      </c>
      <c r="T422" s="16">
        <f>'[1]Prv-järjestys'!AE400</f>
        <v>0</v>
      </c>
      <c r="U422" s="17">
        <f>'[1]Prv-järjestys'!AF400</f>
        <v>0</v>
      </c>
      <c r="V422" s="16">
        <f>'[1]Prv-järjestys'!AG400</f>
        <v>0</v>
      </c>
      <c r="W422" s="17">
        <f>'[1]Prv-järjestys'!AH400</f>
        <v>0</v>
      </c>
      <c r="X422" s="15">
        <f>'[1]Prv-järjestys'!AI400</f>
        <v>0</v>
      </c>
      <c r="Y422" s="16">
        <f>'[1]Prv-järjestys'!AJ400</f>
        <v>0</v>
      </c>
      <c r="Z422" s="16">
        <f>'[1]Prv-järjestys'!AK400</f>
        <v>0</v>
      </c>
      <c r="AA422" s="15">
        <f>'[1]Prv-järjestys'!AL400</f>
        <v>0</v>
      </c>
      <c r="AB422" s="19">
        <f>'[1]Prv-järjestys'!AM400</f>
        <v>0</v>
      </c>
      <c r="AC422" s="16">
        <f>'[1]Prv-järjestys'!AN400</f>
        <v>0</v>
      </c>
      <c r="AD422" s="16">
        <f>'[1]Prv-järjestys'!AO400</f>
        <v>0</v>
      </c>
      <c r="AE422" s="16">
        <f>'[1]Prv-järjestys'!AP400</f>
        <v>0</v>
      </c>
      <c r="AF422" s="17">
        <f>'[1]Prv-järjestys'!AQ400</f>
        <v>0</v>
      </c>
      <c r="AG422" s="15">
        <f>'[1]Prv-järjestys'!AR400</f>
        <v>0</v>
      </c>
      <c r="AH422" s="16">
        <f>'[1]Prv-järjestys'!AS400</f>
        <v>0</v>
      </c>
      <c r="AI422" s="16">
        <f>'[1]Prv-järjestys'!AT400</f>
        <v>0</v>
      </c>
      <c r="AJ422" s="15">
        <f>'[1]Prv-järjestys'!AU400</f>
        <v>0</v>
      </c>
      <c r="AK422" s="19">
        <f>'[1]Prv-järjestys'!AV400</f>
        <v>0</v>
      </c>
      <c r="AL422" s="15">
        <f>'[1]Prv-järjestys'!AW400</f>
        <v>0</v>
      </c>
      <c r="AM422" s="15">
        <f>'[1]Prv-järjestys'!AX400</f>
        <v>0</v>
      </c>
      <c r="AN422" s="15">
        <f>'[1]Prv-järjestys'!AY400</f>
        <v>0</v>
      </c>
      <c r="AO422" s="15">
        <f>'[1]Prv-järjestys'!AZ400</f>
        <v>0</v>
      </c>
      <c r="AP422" s="15">
        <f>'[1]Prv-järjestys'!BA400</f>
        <v>0</v>
      </c>
      <c r="AQ422" s="15">
        <f>'[1]Prv-järjestys'!BB400</f>
        <v>0</v>
      </c>
      <c r="AR422" s="15">
        <f>'[1]Prv-järjestys'!BC400</f>
        <v>0</v>
      </c>
      <c r="AS422" s="15">
        <f>'[1]Prv-järjestys'!BD400</f>
        <v>0</v>
      </c>
      <c r="AT422" s="19">
        <f>'[1]Prv-järjestys'!BE400</f>
        <v>0</v>
      </c>
      <c r="AU422" s="22">
        <f>'[1]Prv-järjestys'!BF400</f>
        <v>0</v>
      </c>
      <c r="AV422" s="56">
        <f>'[1]Prv-järjestys'!BG400</f>
        <v>20007</v>
      </c>
      <c r="AW422" s="48" t="str">
        <f>'[1]Prv-järjestys'!A400</f>
        <v>000827</v>
      </c>
      <c r="AX422" s="49" t="s">
        <v>241</v>
      </c>
      <c r="AY422" s="47" t="s">
        <v>242</v>
      </c>
      <c r="AZ422" s="50" t="s">
        <v>202</v>
      </c>
      <c r="BA422" s="47" t="s">
        <v>203</v>
      </c>
      <c r="BB422" s="50" t="s">
        <v>225</v>
      </c>
      <c r="BC422" s="50" t="s">
        <v>226</v>
      </c>
      <c r="BD422" s="47">
        <v>1</v>
      </c>
      <c r="BE422" s="47">
        <v>2</v>
      </c>
    </row>
    <row r="423" spans="1:57" x14ac:dyDescent="0.25">
      <c r="A423" s="47" t="str">
        <f>'[1]Prv-järjestys'!B401</f>
        <v>Pedersörenejdens ksamf.</v>
      </c>
      <c r="B423" s="16">
        <f>'[1]Prv-järjestys'!K401</f>
        <v>0</v>
      </c>
      <c r="C423" s="17">
        <f>'[1]Prv-järjestys'!L401</f>
        <v>0</v>
      </c>
      <c r="D423" s="16">
        <f>'[1]Prv-järjestys'!M401</f>
        <v>0</v>
      </c>
      <c r="E423" s="16">
        <f>'[1]Prv-järjestys'!N401</f>
        <v>0</v>
      </c>
      <c r="F423" s="15">
        <f>'[1]Prv-järjestys'!O401</f>
        <v>0</v>
      </c>
      <c r="G423" s="16">
        <f>'[1]Prv-järjestys'!P401</f>
        <v>0</v>
      </c>
      <c r="H423" s="16">
        <f>'[1]Prv-järjestys'!Q401</f>
        <v>0</v>
      </c>
      <c r="I423" s="15">
        <f>'[1]Prv-järjestys'!R401</f>
        <v>0</v>
      </c>
      <c r="J423" s="19">
        <f>'[1]Prv-järjestys'!S401</f>
        <v>0</v>
      </c>
      <c r="K423" s="16">
        <f>'[1]Prv-järjestys'!T401</f>
        <v>0</v>
      </c>
      <c r="L423" s="17">
        <f>'[1]Prv-järjestys'!U401</f>
        <v>0</v>
      </c>
      <c r="M423" s="16">
        <f>'[1]Prv-järjestys'!V401</f>
        <v>0</v>
      </c>
      <c r="N423" s="17">
        <f>'[1]Prv-järjestys'!W401</f>
        <v>0</v>
      </c>
      <c r="O423" s="15">
        <f>'[1]Prv-järjestys'!X401</f>
        <v>0</v>
      </c>
      <c r="P423" s="16">
        <f>'[1]Prv-järjestys'!Y401</f>
        <v>0</v>
      </c>
      <c r="Q423" s="16">
        <f>'[1]Prv-järjestys'!Z401</f>
        <v>0</v>
      </c>
      <c r="R423" s="15">
        <f>'[1]Prv-järjestys'!AA401</f>
        <v>0</v>
      </c>
      <c r="S423" s="19">
        <f>'[1]Prv-järjestys'!AB401</f>
        <v>0</v>
      </c>
      <c r="T423" s="16">
        <f>'[1]Prv-järjestys'!AE401</f>
        <v>0</v>
      </c>
      <c r="U423" s="17">
        <f>'[1]Prv-järjestys'!AF401</f>
        <v>0</v>
      </c>
      <c r="V423" s="16">
        <f>'[1]Prv-järjestys'!AG401</f>
        <v>0</v>
      </c>
      <c r="W423" s="17">
        <f>'[1]Prv-järjestys'!AH401</f>
        <v>0</v>
      </c>
      <c r="X423" s="15">
        <f>'[1]Prv-järjestys'!AI401</f>
        <v>0</v>
      </c>
      <c r="Y423" s="16">
        <f>'[1]Prv-järjestys'!AJ401</f>
        <v>0</v>
      </c>
      <c r="Z423" s="16">
        <f>'[1]Prv-järjestys'!AK401</f>
        <v>0</v>
      </c>
      <c r="AA423" s="15">
        <f>'[1]Prv-järjestys'!AL401</f>
        <v>0</v>
      </c>
      <c r="AB423" s="19">
        <f>'[1]Prv-järjestys'!AM401</f>
        <v>0</v>
      </c>
      <c r="AC423" s="16">
        <f>'[1]Prv-järjestys'!AN401</f>
        <v>0</v>
      </c>
      <c r="AD423" s="16">
        <f>'[1]Prv-järjestys'!AO401</f>
        <v>0</v>
      </c>
      <c r="AE423" s="16">
        <f>'[1]Prv-järjestys'!AP401</f>
        <v>0</v>
      </c>
      <c r="AF423" s="17">
        <f>'[1]Prv-järjestys'!AQ401</f>
        <v>0</v>
      </c>
      <c r="AG423" s="15">
        <f>'[1]Prv-järjestys'!AR401</f>
        <v>0</v>
      </c>
      <c r="AH423" s="16">
        <f>'[1]Prv-järjestys'!AS401</f>
        <v>0</v>
      </c>
      <c r="AI423" s="16">
        <f>'[1]Prv-järjestys'!AT401</f>
        <v>0</v>
      </c>
      <c r="AJ423" s="15">
        <f>'[1]Prv-järjestys'!AU401</f>
        <v>0</v>
      </c>
      <c r="AK423" s="19">
        <f>'[1]Prv-järjestys'!AV401</f>
        <v>0</v>
      </c>
      <c r="AL423" s="15">
        <f>'[1]Prv-järjestys'!AW401</f>
        <v>0</v>
      </c>
      <c r="AM423" s="15">
        <f>'[1]Prv-järjestys'!AX401</f>
        <v>0</v>
      </c>
      <c r="AN423" s="15">
        <f>'[1]Prv-järjestys'!AY401</f>
        <v>0</v>
      </c>
      <c r="AO423" s="15">
        <f>'[1]Prv-järjestys'!AZ401</f>
        <v>0</v>
      </c>
      <c r="AP423" s="15">
        <f>'[1]Prv-järjestys'!BA401</f>
        <v>0</v>
      </c>
      <c r="AQ423" s="15">
        <f>'[1]Prv-järjestys'!BB401</f>
        <v>0</v>
      </c>
      <c r="AR423" s="15">
        <f>'[1]Prv-järjestys'!BC401</f>
        <v>0</v>
      </c>
      <c r="AS423" s="15">
        <f>'[1]Prv-järjestys'!BD401</f>
        <v>0</v>
      </c>
      <c r="AT423" s="19">
        <f>'[1]Prv-järjestys'!BE401</f>
        <v>0</v>
      </c>
      <c r="AU423" s="22">
        <f>'[1]Prv-järjestys'!BF401</f>
        <v>0</v>
      </c>
      <c r="AV423" s="56">
        <f>'[1]Prv-järjestys'!BG401</f>
        <v>3132</v>
      </c>
      <c r="AW423" s="48" t="str">
        <f>'[1]Prv-järjestys'!A401</f>
        <v>000828</v>
      </c>
      <c r="AX423" s="49" t="s">
        <v>198</v>
      </c>
      <c r="AY423" s="47" t="s">
        <v>256</v>
      </c>
      <c r="AZ423" s="50" t="s">
        <v>202</v>
      </c>
      <c r="BA423" s="47" t="s">
        <v>203</v>
      </c>
      <c r="BB423" s="50" t="s">
        <v>212</v>
      </c>
      <c r="BC423" s="50" t="s">
        <v>213</v>
      </c>
      <c r="BD423" s="47">
        <v>1</v>
      </c>
      <c r="BE423" s="47">
        <v>2</v>
      </c>
    </row>
    <row r="424" spans="1:57" x14ac:dyDescent="0.25">
      <c r="A424" s="47" t="str">
        <f>'[1]Prv-järjestys'!B402</f>
        <v>Porin ev.-lut. srky.</v>
      </c>
      <c r="B424" s="16">
        <f>'[1]Prv-järjestys'!K402</f>
        <v>0</v>
      </c>
      <c r="C424" s="17">
        <f>'[1]Prv-järjestys'!L402</f>
        <v>0</v>
      </c>
      <c r="D424" s="16">
        <f>'[1]Prv-järjestys'!M402</f>
        <v>0</v>
      </c>
      <c r="E424" s="16">
        <f>'[1]Prv-järjestys'!N402</f>
        <v>0</v>
      </c>
      <c r="F424" s="15">
        <f>'[1]Prv-järjestys'!O402</f>
        <v>0</v>
      </c>
      <c r="G424" s="16">
        <f>'[1]Prv-järjestys'!P402</f>
        <v>0</v>
      </c>
      <c r="H424" s="16">
        <f>'[1]Prv-järjestys'!Q402</f>
        <v>0</v>
      </c>
      <c r="I424" s="15">
        <f>'[1]Prv-järjestys'!R402</f>
        <v>0</v>
      </c>
      <c r="J424" s="19">
        <f>'[1]Prv-järjestys'!S402</f>
        <v>0</v>
      </c>
      <c r="K424" s="16">
        <f>'[1]Prv-järjestys'!T402</f>
        <v>0</v>
      </c>
      <c r="L424" s="17">
        <f>'[1]Prv-järjestys'!U402</f>
        <v>0</v>
      </c>
      <c r="M424" s="16">
        <f>'[1]Prv-järjestys'!V402</f>
        <v>0</v>
      </c>
      <c r="N424" s="17">
        <f>'[1]Prv-järjestys'!W402</f>
        <v>0</v>
      </c>
      <c r="O424" s="15">
        <f>'[1]Prv-järjestys'!X402</f>
        <v>0</v>
      </c>
      <c r="P424" s="16">
        <f>'[1]Prv-järjestys'!Y402</f>
        <v>0</v>
      </c>
      <c r="Q424" s="16">
        <f>'[1]Prv-järjestys'!Z402</f>
        <v>0</v>
      </c>
      <c r="R424" s="15">
        <f>'[1]Prv-järjestys'!AA402</f>
        <v>0</v>
      </c>
      <c r="S424" s="19">
        <f>'[1]Prv-järjestys'!AB402</f>
        <v>0</v>
      </c>
      <c r="T424" s="16">
        <f>'[1]Prv-järjestys'!AE402</f>
        <v>0</v>
      </c>
      <c r="U424" s="17">
        <f>'[1]Prv-järjestys'!AF402</f>
        <v>0</v>
      </c>
      <c r="V424" s="16">
        <f>'[1]Prv-järjestys'!AG402</f>
        <v>0</v>
      </c>
      <c r="W424" s="17">
        <f>'[1]Prv-järjestys'!AH402</f>
        <v>0</v>
      </c>
      <c r="X424" s="15">
        <f>'[1]Prv-järjestys'!AI402</f>
        <v>0</v>
      </c>
      <c r="Y424" s="16">
        <f>'[1]Prv-järjestys'!AJ402</f>
        <v>0</v>
      </c>
      <c r="Z424" s="16">
        <f>'[1]Prv-järjestys'!AK402</f>
        <v>0</v>
      </c>
      <c r="AA424" s="15">
        <f>'[1]Prv-järjestys'!AL402</f>
        <v>0</v>
      </c>
      <c r="AB424" s="19">
        <f>'[1]Prv-järjestys'!AM402</f>
        <v>0</v>
      </c>
      <c r="AC424" s="16">
        <f>'[1]Prv-järjestys'!AN402</f>
        <v>0</v>
      </c>
      <c r="AD424" s="16">
        <f>'[1]Prv-järjestys'!AO402</f>
        <v>0</v>
      </c>
      <c r="AE424" s="16">
        <f>'[1]Prv-järjestys'!AP402</f>
        <v>0</v>
      </c>
      <c r="AF424" s="17">
        <f>'[1]Prv-järjestys'!AQ402</f>
        <v>0</v>
      </c>
      <c r="AG424" s="15">
        <f>'[1]Prv-järjestys'!AR402</f>
        <v>0</v>
      </c>
      <c r="AH424" s="16">
        <f>'[1]Prv-järjestys'!AS402</f>
        <v>0</v>
      </c>
      <c r="AI424" s="16">
        <f>'[1]Prv-järjestys'!AT402</f>
        <v>0</v>
      </c>
      <c r="AJ424" s="15">
        <f>'[1]Prv-järjestys'!AU402</f>
        <v>0</v>
      </c>
      <c r="AK424" s="19">
        <f>'[1]Prv-järjestys'!AV402</f>
        <v>0</v>
      </c>
      <c r="AL424" s="15">
        <f>'[1]Prv-järjestys'!AW402</f>
        <v>0</v>
      </c>
      <c r="AM424" s="15">
        <f>'[1]Prv-järjestys'!AX402</f>
        <v>0</v>
      </c>
      <c r="AN424" s="15">
        <f>'[1]Prv-järjestys'!AY402</f>
        <v>0</v>
      </c>
      <c r="AO424" s="15">
        <f>'[1]Prv-järjestys'!AZ402</f>
        <v>0</v>
      </c>
      <c r="AP424" s="15">
        <f>'[1]Prv-järjestys'!BA402</f>
        <v>0</v>
      </c>
      <c r="AQ424" s="15">
        <f>'[1]Prv-järjestys'!BB402</f>
        <v>0</v>
      </c>
      <c r="AR424" s="15">
        <f>'[1]Prv-järjestys'!BC402</f>
        <v>0</v>
      </c>
      <c r="AS424" s="15">
        <f>'[1]Prv-järjestys'!BD402</f>
        <v>0</v>
      </c>
      <c r="AT424" s="19">
        <f>'[1]Prv-järjestys'!BE402</f>
        <v>0</v>
      </c>
      <c r="AU424" s="22">
        <f>'[1]Prv-järjestys'!BF402</f>
        <v>0</v>
      </c>
      <c r="AV424" s="56">
        <f>'[1]Prv-järjestys'!BG402</f>
        <v>12897</v>
      </c>
      <c r="AW424" s="48" t="str">
        <f>'[1]Prv-järjestys'!A402</f>
        <v>000830</v>
      </c>
      <c r="AX424" s="49" t="s">
        <v>97</v>
      </c>
      <c r="AY424" s="47" t="s">
        <v>267</v>
      </c>
      <c r="AZ424" s="50" t="s">
        <v>85</v>
      </c>
      <c r="BA424" s="47" t="s">
        <v>86</v>
      </c>
      <c r="BB424" s="50" t="s">
        <v>91</v>
      </c>
      <c r="BC424" s="50" t="s">
        <v>92</v>
      </c>
      <c r="BD424" s="47">
        <v>1</v>
      </c>
      <c r="BE424" s="47">
        <v>2</v>
      </c>
    </row>
    <row r="425" spans="1:57" x14ac:dyDescent="0.25">
      <c r="A425" s="47" t="str">
        <f>'[1]Prv-järjestys'!B403</f>
        <v>Porvoon srky.</v>
      </c>
      <c r="B425" s="16">
        <f>'[1]Prv-järjestys'!K403</f>
        <v>0</v>
      </c>
      <c r="C425" s="17">
        <f>'[1]Prv-järjestys'!L403</f>
        <v>0</v>
      </c>
      <c r="D425" s="16">
        <f>'[1]Prv-järjestys'!M403</f>
        <v>0</v>
      </c>
      <c r="E425" s="16">
        <f>'[1]Prv-järjestys'!N403</f>
        <v>0</v>
      </c>
      <c r="F425" s="15">
        <f>'[1]Prv-järjestys'!O403</f>
        <v>0</v>
      </c>
      <c r="G425" s="44">
        <f>'[1]Prv-järjestys'!P403</f>
        <v>0</v>
      </c>
      <c r="H425" s="16">
        <f>'[1]Prv-järjestys'!Q403</f>
        <v>0</v>
      </c>
      <c r="I425" s="15">
        <f>'[1]Prv-järjestys'!R403</f>
        <v>0</v>
      </c>
      <c r="J425" s="19">
        <f>'[1]Prv-järjestys'!S403</f>
        <v>0</v>
      </c>
      <c r="K425" s="16">
        <f>'[1]Prv-järjestys'!T403</f>
        <v>0</v>
      </c>
      <c r="L425" s="17">
        <f>'[1]Prv-järjestys'!U403</f>
        <v>0</v>
      </c>
      <c r="M425" s="16">
        <f>'[1]Prv-järjestys'!V403</f>
        <v>0</v>
      </c>
      <c r="N425" s="17">
        <f>'[1]Prv-järjestys'!W403</f>
        <v>0</v>
      </c>
      <c r="O425" s="15">
        <f>'[1]Prv-järjestys'!X403</f>
        <v>0</v>
      </c>
      <c r="P425" s="45">
        <f>'[1]Prv-järjestys'!Y403</f>
        <v>0</v>
      </c>
      <c r="Q425" s="16">
        <f>'[1]Prv-järjestys'!Z403</f>
        <v>0</v>
      </c>
      <c r="R425" s="15">
        <f>'[1]Prv-järjestys'!AA403</f>
        <v>0</v>
      </c>
      <c r="S425" s="19">
        <f>'[1]Prv-järjestys'!AB403</f>
        <v>0</v>
      </c>
      <c r="T425" s="16">
        <f>'[1]Prv-järjestys'!AE403</f>
        <v>0</v>
      </c>
      <c r="U425" s="17">
        <f>'[1]Prv-järjestys'!AF403</f>
        <v>0</v>
      </c>
      <c r="V425" s="16">
        <f>'[1]Prv-järjestys'!AG403</f>
        <v>0</v>
      </c>
      <c r="W425" s="17">
        <f>'[1]Prv-järjestys'!AH403</f>
        <v>0</v>
      </c>
      <c r="X425" s="15">
        <f>'[1]Prv-järjestys'!AI403</f>
        <v>0</v>
      </c>
      <c r="Y425" s="46">
        <f>'[1]Prv-järjestys'!AJ403</f>
        <v>0</v>
      </c>
      <c r="Z425" s="16">
        <f>'[1]Prv-järjestys'!AK403</f>
        <v>0</v>
      </c>
      <c r="AA425" s="15">
        <f>'[1]Prv-järjestys'!AL403</f>
        <v>0</v>
      </c>
      <c r="AB425" s="19">
        <f>'[1]Prv-järjestys'!AM403</f>
        <v>0</v>
      </c>
      <c r="AC425" s="16">
        <f>'[1]Prv-järjestys'!AN403</f>
        <v>0</v>
      </c>
      <c r="AD425" s="16">
        <f>'[1]Prv-järjestys'!AO403</f>
        <v>0</v>
      </c>
      <c r="AE425" s="16">
        <f>'[1]Prv-järjestys'!AP403</f>
        <v>0</v>
      </c>
      <c r="AF425" s="17">
        <f>'[1]Prv-järjestys'!AQ403</f>
        <v>0</v>
      </c>
      <c r="AG425" s="15">
        <f>'[1]Prv-järjestys'!AR403</f>
        <v>0</v>
      </c>
      <c r="AH425" s="16">
        <f>'[1]Prv-järjestys'!AS403</f>
        <v>0</v>
      </c>
      <c r="AI425" s="16">
        <f>'[1]Prv-järjestys'!AT403</f>
        <v>0</v>
      </c>
      <c r="AJ425" s="15">
        <f>'[1]Prv-järjestys'!AU403</f>
        <v>0</v>
      </c>
      <c r="AK425" s="19">
        <f>'[1]Prv-järjestys'!AV403</f>
        <v>0</v>
      </c>
      <c r="AL425" s="15">
        <f>'[1]Prv-järjestys'!AW403</f>
        <v>0</v>
      </c>
      <c r="AM425" s="15">
        <f>'[1]Prv-järjestys'!AX403</f>
        <v>0</v>
      </c>
      <c r="AN425" s="15">
        <f>'[1]Prv-järjestys'!AY403</f>
        <v>0</v>
      </c>
      <c r="AO425" s="15">
        <f>'[1]Prv-järjestys'!AZ403</f>
        <v>0</v>
      </c>
      <c r="AP425" s="15">
        <f>'[1]Prv-järjestys'!BA403</f>
        <v>0</v>
      </c>
      <c r="AQ425" s="15">
        <f>'[1]Prv-järjestys'!BB403</f>
        <v>0</v>
      </c>
      <c r="AR425" s="15">
        <f>'[1]Prv-järjestys'!BC403</f>
        <v>0</v>
      </c>
      <c r="AS425" s="15">
        <f>'[1]Prv-järjestys'!BD403</f>
        <v>0</v>
      </c>
      <c r="AT425" s="19">
        <f>'[1]Prv-järjestys'!BE403</f>
        <v>0</v>
      </c>
      <c r="AU425" s="22">
        <f>'[1]Prv-järjestys'!BF403</f>
        <v>0</v>
      </c>
      <c r="AV425" s="55">
        <f>'[1]Prv-järjestys'!BG403</f>
        <v>2898</v>
      </c>
      <c r="AW425" s="48" t="str">
        <f>'[1]Prv-järjestys'!A403</f>
        <v>000831</v>
      </c>
      <c r="AX425" s="49" t="s">
        <v>84</v>
      </c>
      <c r="AY425" s="47" t="s">
        <v>253</v>
      </c>
      <c r="AZ425" s="50" t="s">
        <v>55</v>
      </c>
      <c r="BA425" s="47" t="s">
        <v>56</v>
      </c>
      <c r="BB425" s="50" t="s">
        <v>57</v>
      </c>
      <c r="BC425" s="50" t="s">
        <v>58</v>
      </c>
      <c r="BD425" s="47">
        <v>1</v>
      </c>
      <c r="BE425" s="47">
        <v>2</v>
      </c>
    </row>
    <row r="426" spans="1:57" x14ac:dyDescent="0.25">
      <c r="A426" s="47" t="str">
        <f>'[1]Prv-järjestys'!B404</f>
        <v>Sipoon srky.</v>
      </c>
      <c r="B426" s="16">
        <f>'[1]Prv-järjestys'!K404</f>
        <v>0</v>
      </c>
      <c r="C426" s="17">
        <f>'[1]Prv-järjestys'!L404</f>
        <v>0</v>
      </c>
      <c r="D426" s="16">
        <f>'[1]Prv-järjestys'!M404</f>
        <v>0</v>
      </c>
      <c r="E426" s="16">
        <f>'[1]Prv-järjestys'!N404</f>
        <v>0</v>
      </c>
      <c r="F426" s="15">
        <f>'[1]Prv-järjestys'!O404</f>
        <v>0</v>
      </c>
      <c r="G426" s="16">
        <f>'[1]Prv-järjestys'!P404</f>
        <v>0</v>
      </c>
      <c r="H426" s="16">
        <f>'[1]Prv-järjestys'!Q404</f>
        <v>0</v>
      </c>
      <c r="I426" s="15">
        <f>'[1]Prv-järjestys'!R404</f>
        <v>0</v>
      </c>
      <c r="J426" s="19">
        <f>'[1]Prv-järjestys'!S404</f>
        <v>0</v>
      </c>
      <c r="K426" s="16">
        <f>'[1]Prv-järjestys'!T404</f>
        <v>0</v>
      </c>
      <c r="L426" s="17">
        <f>'[1]Prv-järjestys'!U404</f>
        <v>0</v>
      </c>
      <c r="M426" s="16">
        <f>'[1]Prv-järjestys'!V404</f>
        <v>0</v>
      </c>
      <c r="N426" s="17">
        <f>'[1]Prv-järjestys'!W404</f>
        <v>0</v>
      </c>
      <c r="O426" s="15">
        <f>'[1]Prv-järjestys'!X404</f>
        <v>0</v>
      </c>
      <c r="P426" s="16">
        <f>'[1]Prv-järjestys'!Y404</f>
        <v>0</v>
      </c>
      <c r="Q426" s="16">
        <f>'[1]Prv-järjestys'!Z404</f>
        <v>0</v>
      </c>
      <c r="R426" s="15">
        <f>'[1]Prv-järjestys'!AA404</f>
        <v>0</v>
      </c>
      <c r="S426" s="19">
        <f>'[1]Prv-järjestys'!AB404</f>
        <v>0</v>
      </c>
      <c r="T426" s="16">
        <f>'[1]Prv-järjestys'!AE404</f>
        <v>0</v>
      </c>
      <c r="U426" s="17">
        <f>'[1]Prv-järjestys'!AF404</f>
        <v>0</v>
      </c>
      <c r="V426" s="16">
        <f>'[1]Prv-järjestys'!AG404</f>
        <v>0</v>
      </c>
      <c r="W426" s="17">
        <f>'[1]Prv-järjestys'!AH404</f>
        <v>0</v>
      </c>
      <c r="X426" s="15">
        <f>'[1]Prv-järjestys'!AI404</f>
        <v>2391</v>
      </c>
      <c r="Y426" s="16">
        <f>'[1]Prv-järjestys'!AJ404</f>
        <v>0</v>
      </c>
      <c r="Z426" s="16">
        <f>'[1]Prv-järjestys'!AK404</f>
        <v>0</v>
      </c>
      <c r="AA426" s="15">
        <f>'[1]Prv-järjestys'!AL404</f>
        <v>0</v>
      </c>
      <c r="AB426" s="19">
        <f>'[1]Prv-järjestys'!AM404</f>
        <v>2391</v>
      </c>
      <c r="AC426" s="16">
        <f>'[1]Prv-järjestys'!AN404</f>
        <v>0</v>
      </c>
      <c r="AD426" s="16">
        <f>'[1]Prv-järjestys'!AO404</f>
        <v>0</v>
      </c>
      <c r="AE426" s="16">
        <f>'[1]Prv-järjestys'!AP404</f>
        <v>0</v>
      </c>
      <c r="AF426" s="17">
        <f>'[1]Prv-järjestys'!AQ404</f>
        <v>0</v>
      </c>
      <c r="AG426" s="15">
        <f>'[1]Prv-järjestys'!AR404</f>
        <v>0</v>
      </c>
      <c r="AH426" s="16">
        <f>'[1]Prv-järjestys'!AS404</f>
        <v>0</v>
      </c>
      <c r="AI426" s="16">
        <f>'[1]Prv-järjestys'!AT404</f>
        <v>0</v>
      </c>
      <c r="AJ426" s="15">
        <f>'[1]Prv-järjestys'!AU404</f>
        <v>0</v>
      </c>
      <c r="AK426" s="19">
        <f>'[1]Prv-järjestys'!AV404</f>
        <v>0</v>
      </c>
      <c r="AL426" s="15">
        <f>'[1]Prv-järjestys'!AW404</f>
        <v>0</v>
      </c>
      <c r="AM426" s="15">
        <f>'[1]Prv-järjestys'!AX404</f>
        <v>0</v>
      </c>
      <c r="AN426" s="15">
        <f>'[1]Prv-järjestys'!AY404</f>
        <v>0</v>
      </c>
      <c r="AO426" s="15">
        <f>'[1]Prv-järjestys'!AZ404</f>
        <v>0</v>
      </c>
      <c r="AP426" s="15">
        <f>'[1]Prv-järjestys'!BA404</f>
        <v>2391</v>
      </c>
      <c r="AQ426" s="15">
        <f>'[1]Prv-järjestys'!BB404</f>
        <v>0</v>
      </c>
      <c r="AR426" s="15">
        <f>'[1]Prv-järjestys'!BC404</f>
        <v>0</v>
      </c>
      <c r="AS426" s="15">
        <f>'[1]Prv-järjestys'!BD404</f>
        <v>0</v>
      </c>
      <c r="AT426" s="19">
        <f>'[1]Prv-järjestys'!BE404</f>
        <v>2391</v>
      </c>
      <c r="AU426" s="22">
        <f>'[1]Prv-järjestys'!BF404</f>
        <v>0.55995316159250585</v>
      </c>
      <c r="AV426" s="56">
        <f>'[1]Prv-järjestys'!BG404</f>
        <v>4270</v>
      </c>
      <c r="AW426" s="48" t="str">
        <f>'[1]Prv-järjestys'!A404</f>
        <v>000835</v>
      </c>
      <c r="AX426" s="49" t="s">
        <v>221</v>
      </c>
      <c r="AY426" s="47" t="s">
        <v>273</v>
      </c>
      <c r="AZ426" s="50" t="s">
        <v>55</v>
      </c>
      <c r="BA426" s="47" t="s">
        <v>56</v>
      </c>
      <c r="BB426" s="50" t="s">
        <v>57</v>
      </c>
      <c r="BC426" s="50" t="s">
        <v>58</v>
      </c>
      <c r="BD426" s="47">
        <v>2</v>
      </c>
      <c r="BE426" s="47">
        <v>2</v>
      </c>
    </row>
    <row r="427" spans="1:57" x14ac:dyDescent="0.25">
      <c r="A427" s="47" t="str">
        <f>'[1]Prv-järjestys'!B405</f>
        <v>Tampereen ev.-lut. srky.</v>
      </c>
      <c r="B427" s="16">
        <f>'[1]Prv-järjestys'!K405</f>
        <v>0</v>
      </c>
      <c r="C427" s="17">
        <f>'[1]Prv-järjestys'!L405</f>
        <v>0</v>
      </c>
      <c r="D427" s="16">
        <f>'[1]Prv-järjestys'!M405</f>
        <v>0</v>
      </c>
      <c r="E427" s="16">
        <f>'[1]Prv-järjestys'!N405</f>
        <v>0</v>
      </c>
      <c r="F427" s="15">
        <f>'[1]Prv-järjestys'!O405</f>
        <v>0</v>
      </c>
      <c r="G427" s="18">
        <f>'[1]Prv-järjestys'!P405</f>
        <v>0</v>
      </c>
      <c r="H427" s="16">
        <f>'[1]Prv-järjestys'!Q405</f>
        <v>0</v>
      </c>
      <c r="I427" s="15">
        <f>'[1]Prv-järjestys'!R405</f>
        <v>0</v>
      </c>
      <c r="J427" s="19">
        <f>'[1]Prv-järjestys'!S405</f>
        <v>0</v>
      </c>
      <c r="K427" s="16">
        <f>'[1]Prv-järjestys'!T405</f>
        <v>0</v>
      </c>
      <c r="L427" s="17">
        <f>'[1]Prv-järjestys'!U405</f>
        <v>0</v>
      </c>
      <c r="M427" s="16">
        <f>'[1]Prv-järjestys'!V405</f>
        <v>0</v>
      </c>
      <c r="N427" s="17">
        <f>'[1]Prv-järjestys'!W405</f>
        <v>0</v>
      </c>
      <c r="O427" s="15">
        <f>'[1]Prv-järjestys'!X405</f>
        <v>2099.2799999999997</v>
      </c>
      <c r="P427" s="20">
        <f>'[1]Prv-järjestys'!Y405</f>
        <v>0</v>
      </c>
      <c r="Q427" s="16">
        <f>'[1]Prv-järjestys'!Z405</f>
        <v>0</v>
      </c>
      <c r="R427" s="15">
        <f>'[1]Prv-järjestys'!AA405</f>
        <v>0</v>
      </c>
      <c r="S427" s="19">
        <f>'[1]Prv-järjestys'!AB405</f>
        <v>2099.2799999999997</v>
      </c>
      <c r="T427" s="16">
        <f>'[1]Prv-järjestys'!AE405</f>
        <v>0</v>
      </c>
      <c r="U427" s="17">
        <f>'[1]Prv-järjestys'!AF405</f>
        <v>0</v>
      </c>
      <c r="V427" s="16">
        <f>'[1]Prv-järjestys'!AG405</f>
        <v>0</v>
      </c>
      <c r="W427" s="17">
        <f>'[1]Prv-järjestys'!AH405</f>
        <v>0</v>
      </c>
      <c r="X427" s="15">
        <f>'[1]Prv-järjestys'!AI405</f>
        <v>0</v>
      </c>
      <c r="Y427" s="21">
        <f>'[1]Prv-järjestys'!AJ405</f>
        <v>2338</v>
      </c>
      <c r="Z427" s="16">
        <f>'[1]Prv-järjestys'!AK405</f>
        <v>0</v>
      </c>
      <c r="AA427" s="15">
        <f>'[1]Prv-järjestys'!AL405</f>
        <v>0</v>
      </c>
      <c r="AB427" s="19">
        <f>'[1]Prv-järjestys'!AM405</f>
        <v>2338</v>
      </c>
      <c r="AC427" s="16">
        <f>'[1]Prv-järjestys'!AN405</f>
        <v>0</v>
      </c>
      <c r="AD427" s="16">
        <f>'[1]Prv-järjestys'!AO405</f>
        <v>0</v>
      </c>
      <c r="AE427" s="16">
        <f>'[1]Prv-järjestys'!AP405</f>
        <v>0</v>
      </c>
      <c r="AF427" s="17">
        <f>'[1]Prv-järjestys'!AQ405</f>
        <v>0</v>
      </c>
      <c r="AG427" s="15">
        <f>'[1]Prv-järjestys'!AR405</f>
        <v>162667.54</v>
      </c>
      <c r="AH427" s="16">
        <f>'[1]Prv-järjestys'!AS405</f>
        <v>0</v>
      </c>
      <c r="AI427" s="16">
        <f>'[1]Prv-järjestys'!AT405</f>
        <v>0</v>
      </c>
      <c r="AJ427" s="15">
        <f>'[1]Prv-järjestys'!AU405</f>
        <v>0</v>
      </c>
      <c r="AK427" s="19">
        <f>'[1]Prv-järjestys'!AV405</f>
        <v>162667.54</v>
      </c>
      <c r="AL427" s="15">
        <f>'[1]Prv-järjestys'!AW405</f>
        <v>0</v>
      </c>
      <c r="AM427" s="15">
        <f>'[1]Prv-järjestys'!AX405</f>
        <v>0</v>
      </c>
      <c r="AN427" s="15">
        <f>'[1]Prv-järjestys'!AY405</f>
        <v>0</v>
      </c>
      <c r="AO427" s="15">
        <f>'[1]Prv-järjestys'!AZ405</f>
        <v>0</v>
      </c>
      <c r="AP427" s="15">
        <f>'[1]Prv-järjestys'!BA405</f>
        <v>164766.82</v>
      </c>
      <c r="AQ427" s="15">
        <f>'[1]Prv-järjestys'!BB405</f>
        <v>2338</v>
      </c>
      <c r="AR427" s="15">
        <f>'[1]Prv-järjestys'!BC405</f>
        <v>0</v>
      </c>
      <c r="AS427" s="15">
        <f>'[1]Prv-järjestys'!BD405</f>
        <v>0</v>
      </c>
      <c r="AT427" s="19">
        <f>'[1]Prv-järjestys'!BE405</f>
        <v>167104.82</v>
      </c>
      <c r="AU427" s="22">
        <f>'[1]Prv-järjestys'!BF405</f>
        <v>22.778737731733916</v>
      </c>
      <c r="AV427" s="55">
        <f>'[1]Prv-järjestys'!BG405</f>
        <v>7336</v>
      </c>
      <c r="AW427" s="48" t="str">
        <f>'[1]Prv-järjestys'!A405</f>
        <v>000837</v>
      </c>
      <c r="AX427" s="49" t="s">
        <v>118</v>
      </c>
      <c r="AY427" s="47" t="s">
        <v>261</v>
      </c>
      <c r="AZ427" s="50" t="s">
        <v>80</v>
      </c>
      <c r="BA427" s="47" t="s">
        <v>81</v>
      </c>
      <c r="BB427" s="50" t="s">
        <v>119</v>
      </c>
      <c r="BC427" s="50" t="s">
        <v>120</v>
      </c>
      <c r="BD427" s="47">
        <v>1</v>
      </c>
      <c r="BE427" s="47">
        <v>2</v>
      </c>
    </row>
    <row r="428" spans="1:57" x14ac:dyDescent="0.25">
      <c r="A428" s="47" t="str">
        <f>'[1]Prv-järjestys'!B406</f>
        <v>Turun ja Kaarinan srky.</v>
      </c>
      <c r="B428" s="16">
        <f>'[1]Prv-järjestys'!K406</f>
        <v>0</v>
      </c>
      <c r="C428" s="17">
        <f>'[1]Prv-järjestys'!L406</f>
        <v>0</v>
      </c>
      <c r="D428" s="16">
        <f>'[1]Prv-järjestys'!M406</f>
        <v>0</v>
      </c>
      <c r="E428" s="16">
        <f>'[1]Prv-järjestys'!N406</f>
        <v>0</v>
      </c>
      <c r="F428" s="15">
        <f>'[1]Prv-järjestys'!O406</f>
        <v>0</v>
      </c>
      <c r="G428" s="18">
        <f>'[1]Prv-järjestys'!P406</f>
        <v>0</v>
      </c>
      <c r="H428" s="16">
        <f>'[1]Prv-järjestys'!Q406</f>
        <v>0</v>
      </c>
      <c r="I428" s="15">
        <f>'[1]Prv-järjestys'!R406</f>
        <v>0</v>
      </c>
      <c r="J428" s="19">
        <f>'[1]Prv-järjestys'!S406</f>
        <v>0</v>
      </c>
      <c r="K428" s="16">
        <f>'[1]Prv-järjestys'!T406</f>
        <v>0</v>
      </c>
      <c r="L428" s="17">
        <f>'[1]Prv-järjestys'!U406</f>
        <v>0</v>
      </c>
      <c r="M428" s="16">
        <f>'[1]Prv-järjestys'!V406</f>
        <v>0</v>
      </c>
      <c r="N428" s="17">
        <f>'[1]Prv-järjestys'!W406</f>
        <v>0</v>
      </c>
      <c r="O428" s="15">
        <f>'[1]Prv-järjestys'!X406</f>
        <v>2384.92</v>
      </c>
      <c r="P428" s="20">
        <f>'[1]Prv-järjestys'!Y406</f>
        <v>199.5</v>
      </c>
      <c r="Q428" s="16">
        <f>'[1]Prv-järjestys'!Z406</f>
        <v>0</v>
      </c>
      <c r="R428" s="15">
        <f>'[1]Prv-järjestys'!AA406</f>
        <v>0</v>
      </c>
      <c r="S428" s="19">
        <f>'[1]Prv-järjestys'!AB406</f>
        <v>2584.42</v>
      </c>
      <c r="T428" s="16">
        <f>'[1]Prv-järjestys'!AE406</f>
        <v>0</v>
      </c>
      <c r="U428" s="17">
        <f>'[1]Prv-järjestys'!AF406</f>
        <v>0</v>
      </c>
      <c r="V428" s="16">
        <f>'[1]Prv-järjestys'!AG406</f>
        <v>0</v>
      </c>
      <c r="W428" s="17">
        <f>'[1]Prv-järjestys'!AH406</f>
        <v>0</v>
      </c>
      <c r="X428" s="15">
        <f>'[1]Prv-järjestys'!AI406</f>
        <v>0</v>
      </c>
      <c r="Y428" s="21">
        <f>'[1]Prv-järjestys'!AJ406</f>
        <v>0</v>
      </c>
      <c r="Z428" s="16">
        <f>'[1]Prv-järjestys'!AK406</f>
        <v>0</v>
      </c>
      <c r="AA428" s="15">
        <f>'[1]Prv-järjestys'!AL406</f>
        <v>0</v>
      </c>
      <c r="AB428" s="19">
        <f>'[1]Prv-järjestys'!AM406</f>
        <v>0</v>
      </c>
      <c r="AC428" s="16">
        <f>'[1]Prv-järjestys'!AN406</f>
        <v>0</v>
      </c>
      <c r="AD428" s="16">
        <f>'[1]Prv-järjestys'!AO406</f>
        <v>0</v>
      </c>
      <c r="AE428" s="16">
        <f>'[1]Prv-järjestys'!AP406</f>
        <v>0</v>
      </c>
      <c r="AF428" s="17">
        <f>'[1]Prv-järjestys'!AQ406</f>
        <v>0</v>
      </c>
      <c r="AG428" s="15">
        <f>'[1]Prv-järjestys'!AR406</f>
        <v>0</v>
      </c>
      <c r="AH428" s="16">
        <f>'[1]Prv-järjestys'!AS406</f>
        <v>0</v>
      </c>
      <c r="AI428" s="16">
        <f>'[1]Prv-järjestys'!AT406</f>
        <v>0</v>
      </c>
      <c r="AJ428" s="15">
        <f>'[1]Prv-järjestys'!AU406</f>
        <v>0</v>
      </c>
      <c r="AK428" s="19">
        <f>'[1]Prv-järjestys'!AV406</f>
        <v>0</v>
      </c>
      <c r="AL428" s="15">
        <f>'[1]Prv-järjestys'!AW406</f>
        <v>0</v>
      </c>
      <c r="AM428" s="15">
        <f>'[1]Prv-järjestys'!AX406</f>
        <v>0</v>
      </c>
      <c r="AN428" s="15">
        <f>'[1]Prv-järjestys'!AY406</f>
        <v>0</v>
      </c>
      <c r="AO428" s="15">
        <f>'[1]Prv-järjestys'!AZ406</f>
        <v>0</v>
      </c>
      <c r="AP428" s="15">
        <f>'[1]Prv-järjestys'!BA406</f>
        <v>2384.92</v>
      </c>
      <c r="AQ428" s="15">
        <f>'[1]Prv-järjestys'!BB406</f>
        <v>199.5</v>
      </c>
      <c r="AR428" s="15">
        <f>'[1]Prv-järjestys'!BC406</f>
        <v>0</v>
      </c>
      <c r="AS428" s="15">
        <f>'[1]Prv-järjestys'!BD406</f>
        <v>0</v>
      </c>
      <c r="AT428" s="19">
        <f>'[1]Prv-järjestys'!BE406</f>
        <v>2584.42</v>
      </c>
      <c r="AU428" s="22">
        <f>'[1]Prv-järjestys'!BF406</f>
        <v>8.8313969382176061E-2</v>
      </c>
      <c r="AV428" s="56">
        <f>'[1]Prv-järjestys'!BG406</f>
        <v>29264</v>
      </c>
      <c r="AW428" s="48" t="str">
        <f>'[1]Prv-järjestys'!A406</f>
        <v>000839</v>
      </c>
      <c r="AX428" s="49" t="s">
        <v>101</v>
      </c>
      <c r="AY428" s="47" t="s">
        <v>266</v>
      </c>
      <c r="AZ428" s="50" t="s">
        <v>85</v>
      </c>
      <c r="BA428" s="47" t="s">
        <v>86</v>
      </c>
      <c r="BB428" s="50" t="s">
        <v>102</v>
      </c>
      <c r="BC428" s="50" t="s">
        <v>103</v>
      </c>
      <c r="BD428" s="47">
        <v>1</v>
      </c>
      <c r="BE428" s="47">
        <v>2</v>
      </c>
    </row>
    <row r="429" spans="1:57" x14ac:dyDescent="0.25">
      <c r="A429" s="47" t="str">
        <f>'[1]Prv-järjestys'!B407</f>
        <v>Vaasan srky.</v>
      </c>
      <c r="B429" s="16">
        <f>'[1]Prv-järjestys'!K407</f>
        <v>0</v>
      </c>
      <c r="C429" s="17">
        <f>'[1]Prv-järjestys'!L407</f>
        <v>0</v>
      </c>
      <c r="D429" s="16">
        <f>'[1]Prv-järjestys'!M407</f>
        <v>0</v>
      </c>
      <c r="E429" s="16">
        <f>'[1]Prv-järjestys'!N407</f>
        <v>0</v>
      </c>
      <c r="F429" s="15">
        <f>'[1]Prv-järjestys'!O407</f>
        <v>0</v>
      </c>
      <c r="G429" s="18">
        <f>'[1]Prv-järjestys'!P407</f>
        <v>0</v>
      </c>
      <c r="H429" s="16">
        <f>'[1]Prv-järjestys'!Q407</f>
        <v>0</v>
      </c>
      <c r="I429" s="15">
        <f>'[1]Prv-järjestys'!R407</f>
        <v>0</v>
      </c>
      <c r="J429" s="19">
        <f>'[1]Prv-järjestys'!S407</f>
        <v>0</v>
      </c>
      <c r="K429" s="16">
        <f>'[1]Prv-järjestys'!T407</f>
        <v>0</v>
      </c>
      <c r="L429" s="17">
        <f>'[1]Prv-järjestys'!U407</f>
        <v>0</v>
      </c>
      <c r="M429" s="16">
        <f>'[1]Prv-järjestys'!V407</f>
        <v>0</v>
      </c>
      <c r="N429" s="17">
        <f>'[1]Prv-järjestys'!W407</f>
        <v>0</v>
      </c>
      <c r="O429" s="15">
        <f>'[1]Prv-järjestys'!X407</f>
        <v>0</v>
      </c>
      <c r="P429" s="20">
        <f>'[1]Prv-järjestys'!Y407</f>
        <v>900</v>
      </c>
      <c r="Q429" s="16">
        <f>'[1]Prv-järjestys'!Z407</f>
        <v>0</v>
      </c>
      <c r="R429" s="15">
        <f>'[1]Prv-järjestys'!AA407</f>
        <v>0</v>
      </c>
      <c r="S429" s="19">
        <f>'[1]Prv-järjestys'!AB407</f>
        <v>900</v>
      </c>
      <c r="T429" s="16">
        <f>'[1]Prv-järjestys'!AE407</f>
        <v>0</v>
      </c>
      <c r="U429" s="17">
        <f>'[1]Prv-järjestys'!AF407</f>
        <v>0</v>
      </c>
      <c r="V429" s="16">
        <f>'[1]Prv-järjestys'!AG407</f>
        <v>0</v>
      </c>
      <c r="W429" s="17">
        <f>'[1]Prv-järjestys'!AH407</f>
        <v>0</v>
      </c>
      <c r="X429" s="15">
        <f>'[1]Prv-järjestys'!AI407</f>
        <v>0</v>
      </c>
      <c r="Y429" s="21">
        <f>'[1]Prv-järjestys'!AJ407</f>
        <v>0</v>
      </c>
      <c r="Z429" s="16">
        <f>'[1]Prv-järjestys'!AK407</f>
        <v>0</v>
      </c>
      <c r="AA429" s="15">
        <f>'[1]Prv-järjestys'!AL407</f>
        <v>0</v>
      </c>
      <c r="AB429" s="19">
        <f>'[1]Prv-järjestys'!AM407</f>
        <v>0</v>
      </c>
      <c r="AC429" s="16">
        <f>'[1]Prv-järjestys'!AN407</f>
        <v>0</v>
      </c>
      <c r="AD429" s="16">
        <f>'[1]Prv-järjestys'!AO407</f>
        <v>0</v>
      </c>
      <c r="AE429" s="16">
        <f>'[1]Prv-järjestys'!AP407</f>
        <v>0</v>
      </c>
      <c r="AF429" s="17">
        <f>'[1]Prv-järjestys'!AQ407</f>
        <v>0</v>
      </c>
      <c r="AG429" s="15">
        <f>'[1]Prv-järjestys'!AR407</f>
        <v>0</v>
      </c>
      <c r="AH429" s="16">
        <f>'[1]Prv-järjestys'!AS407</f>
        <v>0</v>
      </c>
      <c r="AI429" s="16">
        <f>'[1]Prv-järjestys'!AT407</f>
        <v>0</v>
      </c>
      <c r="AJ429" s="15">
        <f>'[1]Prv-järjestys'!AU407</f>
        <v>0</v>
      </c>
      <c r="AK429" s="19">
        <f>'[1]Prv-järjestys'!AV407</f>
        <v>0</v>
      </c>
      <c r="AL429" s="15">
        <f>'[1]Prv-järjestys'!AW407</f>
        <v>0</v>
      </c>
      <c r="AM429" s="15">
        <f>'[1]Prv-järjestys'!AX407</f>
        <v>0</v>
      </c>
      <c r="AN429" s="15">
        <f>'[1]Prv-järjestys'!AY407</f>
        <v>0</v>
      </c>
      <c r="AO429" s="15">
        <f>'[1]Prv-järjestys'!AZ407</f>
        <v>0</v>
      </c>
      <c r="AP429" s="15">
        <f>'[1]Prv-järjestys'!BA407</f>
        <v>0</v>
      </c>
      <c r="AQ429" s="15">
        <f>'[1]Prv-järjestys'!BB407</f>
        <v>900</v>
      </c>
      <c r="AR429" s="15">
        <f>'[1]Prv-järjestys'!BC407</f>
        <v>0</v>
      </c>
      <c r="AS429" s="15">
        <f>'[1]Prv-järjestys'!BD407</f>
        <v>0</v>
      </c>
      <c r="AT429" s="19">
        <f>'[1]Prv-järjestys'!BE407</f>
        <v>900</v>
      </c>
      <c r="AU429" s="22">
        <f>'[1]Prv-järjestys'!BF407</f>
        <v>7.0660281070895808E-2</v>
      </c>
      <c r="AV429" s="56">
        <f>'[1]Prv-järjestys'!BG407</f>
        <v>12737</v>
      </c>
      <c r="AW429" s="48" t="str">
        <f>'[1]Prv-järjestys'!A407</f>
        <v>000841</v>
      </c>
      <c r="AX429" s="49" t="s">
        <v>199</v>
      </c>
      <c r="AY429" s="47" t="s">
        <v>274</v>
      </c>
      <c r="AZ429" s="50" t="s">
        <v>182</v>
      </c>
      <c r="BA429" s="47" t="s">
        <v>183</v>
      </c>
      <c r="BB429" s="50" t="s">
        <v>192</v>
      </c>
      <c r="BC429" s="50" t="s">
        <v>193</v>
      </c>
      <c r="BD429" s="47">
        <v>1</v>
      </c>
      <c r="BE429" s="47">
        <v>2</v>
      </c>
    </row>
    <row r="430" spans="1:57" x14ac:dyDescent="0.25">
      <c r="A430" s="47" t="str">
        <f>'[1]Prv-järjestys'!B408</f>
        <v>Vantaan srky.</v>
      </c>
      <c r="B430" s="16">
        <f>'[1]Prv-järjestys'!K408</f>
        <v>0</v>
      </c>
      <c r="C430" s="17">
        <f>'[1]Prv-järjestys'!L408</f>
        <v>0</v>
      </c>
      <c r="D430" s="16">
        <f>'[1]Prv-järjestys'!M408</f>
        <v>0</v>
      </c>
      <c r="E430" s="16">
        <f>'[1]Prv-järjestys'!N408</f>
        <v>0</v>
      </c>
      <c r="F430" s="15">
        <f>'[1]Prv-järjestys'!O408</f>
        <v>0</v>
      </c>
      <c r="G430" s="18">
        <f>'[1]Prv-järjestys'!P408</f>
        <v>0</v>
      </c>
      <c r="H430" s="16">
        <f>'[1]Prv-järjestys'!Q408</f>
        <v>0</v>
      </c>
      <c r="I430" s="15">
        <f>'[1]Prv-järjestys'!R408</f>
        <v>0</v>
      </c>
      <c r="J430" s="19">
        <f>'[1]Prv-järjestys'!S408</f>
        <v>0</v>
      </c>
      <c r="K430" s="16">
        <f>'[1]Prv-järjestys'!T408</f>
        <v>0</v>
      </c>
      <c r="L430" s="17">
        <f>'[1]Prv-järjestys'!U408</f>
        <v>0</v>
      </c>
      <c r="M430" s="16">
        <f>'[1]Prv-järjestys'!V408</f>
        <v>0</v>
      </c>
      <c r="N430" s="17">
        <f>'[1]Prv-järjestys'!W408</f>
        <v>0</v>
      </c>
      <c r="O430" s="15">
        <f>'[1]Prv-järjestys'!X408</f>
        <v>2093.71</v>
      </c>
      <c r="P430" s="20">
        <f>'[1]Prv-järjestys'!Y408</f>
        <v>0</v>
      </c>
      <c r="Q430" s="16">
        <f>'[1]Prv-järjestys'!Z408</f>
        <v>0</v>
      </c>
      <c r="R430" s="15">
        <f>'[1]Prv-järjestys'!AA408</f>
        <v>0</v>
      </c>
      <c r="S430" s="19">
        <f>'[1]Prv-järjestys'!AB408</f>
        <v>2093.71</v>
      </c>
      <c r="T430" s="16">
        <f>'[1]Prv-järjestys'!AE408</f>
        <v>0</v>
      </c>
      <c r="U430" s="17">
        <f>'[1]Prv-järjestys'!AF408</f>
        <v>0</v>
      </c>
      <c r="V430" s="16">
        <f>'[1]Prv-järjestys'!AG408</f>
        <v>0</v>
      </c>
      <c r="W430" s="17">
        <f>'[1]Prv-järjestys'!AH408</f>
        <v>0</v>
      </c>
      <c r="X430" s="15">
        <f>'[1]Prv-järjestys'!AI408</f>
        <v>0</v>
      </c>
      <c r="Y430" s="21">
        <f>'[1]Prv-järjestys'!AJ408</f>
        <v>62839</v>
      </c>
      <c r="Z430" s="16">
        <f>'[1]Prv-järjestys'!AK408</f>
        <v>0</v>
      </c>
      <c r="AA430" s="15">
        <f>'[1]Prv-järjestys'!AL408</f>
        <v>0</v>
      </c>
      <c r="AB430" s="19">
        <f>'[1]Prv-järjestys'!AM408</f>
        <v>62839</v>
      </c>
      <c r="AC430" s="16">
        <f>'[1]Prv-järjestys'!AN408</f>
        <v>0</v>
      </c>
      <c r="AD430" s="16">
        <f>'[1]Prv-järjestys'!AO408</f>
        <v>0</v>
      </c>
      <c r="AE430" s="16">
        <f>'[1]Prv-järjestys'!AP408</f>
        <v>0</v>
      </c>
      <c r="AF430" s="17">
        <f>'[1]Prv-järjestys'!AQ408</f>
        <v>0</v>
      </c>
      <c r="AG430" s="15">
        <f>'[1]Prv-järjestys'!AR408</f>
        <v>0</v>
      </c>
      <c r="AH430" s="16">
        <f>'[1]Prv-järjestys'!AS408</f>
        <v>0</v>
      </c>
      <c r="AI430" s="16">
        <f>'[1]Prv-järjestys'!AT408</f>
        <v>0</v>
      </c>
      <c r="AJ430" s="15">
        <f>'[1]Prv-järjestys'!AU408</f>
        <v>90000</v>
      </c>
      <c r="AK430" s="19">
        <f>'[1]Prv-järjestys'!AV408</f>
        <v>90000</v>
      </c>
      <c r="AL430" s="15">
        <f>'[1]Prv-järjestys'!AW408</f>
        <v>0</v>
      </c>
      <c r="AM430" s="15">
        <f>'[1]Prv-järjestys'!AX408</f>
        <v>0</v>
      </c>
      <c r="AN430" s="15">
        <f>'[1]Prv-järjestys'!AY408</f>
        <v>0</v>
      </c>
      <c r="AO430" s="15">
        <f>'[1]Prv-järjestys'!AZ408</f>
        <v>0</v>
      </c>
      <c r="AP430" s="15">
        <f>'[1]Prv-järjestys'!BA408</f>
        <v>2093.71</v>
      </c>
      <c r="AQ430" s="15">
        <f>'[1]Prv-järjestys'!BB408</f>
        <v>62839</v>
      </c>
      <c r="AR430" s="15">
        <f>'[1]Prv-järjestys'!BC408</f>
        <v>0</v>
      </c>
      <c r="AS430" s="15">
        <f>'[1]Prv-järjestys'!BD408</f>
        <v>90000</v>
      </c>
      <c r="AT430" s="19">
        <f>'[1]Prv-järjestys'!BE408</f>
        <v>154932.71</v>
      </c>
      <c r="AU430" s="22">
        <f>'[1]Prv-järjestys'!BF408</f>
        <v>14.70647460844803</v>
      </c>
      <c r="AV430" s="56">
        <f>'[1]Prv-järjestys'!BG408</f>
        <v>10535</v>
      </c>
      <c r="AW430" s="48" t="str">
        <f>'[1]Prv-järjestys'!A408</f>
        <v>000844</v>
      </c>
      <c r="AX430" s="49" t="s">
        <v>69</v>
      </c>
      <c r="AY430" s="47" t="s">
        <v>259</v>
      </c>
      <c r="AZ430" s="50" t="s">
        <v>55</v>
      </c>
      <c r="BA430" s="47" t="s">
        <v>56</v>
      </c>
      <c r="BB430" s="50" t="s">
        <v>70</v>
      </c>
      <c r="BC430" s="50" t="s">
        <v>71</v>
      </c>
      <c r="BD430" s="47">
        <v>1</v>
      </c>
      <c r="BE430" s="47">
        <v>2</v>
      </c>
    </row>
    <row r="431" spans="1:57" x14ac:dyDescent="0.25">
      <c r="A431" s="47" t="str">
        <f>'[1]Prv-järjestys'!B409</f>
        <v>Kauniaisten srky.</v>
      </c>
      <c r="B431" s="16">
        <f>'[1]Prv-järjestys'!K409</f>
        <v>0</v>
      </c>
      <c r="C431" s="17">
        <f>'[1]Prv-järjestys'!L409</f>
        <v>0</v>
      </c>
      <c r="D431" s="16">
        <f>'[1]Prv-järjestys'!M409</f>
        <v>0</v>
      </c>
      <c r="E431" s="16">
        <f>'[1]Prv-järjestys'!N409</f>
        <v>0</v>
      </c>
      <c r="F431" s="15">
        <f>'[1]Prv-järjestys'!O409</f>
        <v>0</v>
      </c>
      <c r="G431" s="44">
        <f>'[1]Prv-järjestys'!P409</f>
        <v>0</v>
      </c>
      <c r="H431" s="16">
        <f>'[1]Prv-järjestys'!Q409</f>
        <v>0</v>
      </c>
      <c r="I431" s="15">
        <f>'[1]Prv-järjestys'!R409</f>
        <v>0</v>
      </c>
      <c r="J431" s="19">
        <f>'[1]Prv-järjestys'!S409</f>
        <v>0</v>
      </c>
      <c r="K431" s="16">
        <f>'[1]Prv-järjestys'!T409</f>
        <v>0</v>
      </c>
      <c r="L431" s="17">
        <f>'[1]Prv-järjestys'!U409</f>
        <v>0</v>
      </c>
      <c r="M431" s="16">
        <f>'[1]Prv-järjestys'!V409</f>
        <v>0</v>
      </c>
      <c r="N431" s="17">
        <f>'[1]Prv-järjestys'!W409</f>
        <v>0</v>
      </c>
      <c r="O431" s="15">
        <f>'[1]Prv-järjestys'!X409</f>
        <v>0</v>
      </c>
      <c r="P431" s="45">
        <f>'[1]Prv-järjestys'!Y409</f>
        <v>0</v>
      </c>
      <c r="Q431" s="16">
        <f>'[1]Prv-järjestys'!Z409</f>
        <v>0</v>
      </c>
      <c r="R431" s="15">
        <f>'[1]Prv-järjestys'!AA409</f>
        <v>0</v>
      </c>
      <c r="S431" s="19">
        <f>'[1]Prv-järjestys'!AB409</f>
        <v>0</v>
      </c>
      <c r="T431" s="16">
        <f>'[1]Prv-järjestys'!AE409</f>
        <v>0</v>
      </c>
      <c r="U431" s="17">
        <f>'[1]Prv-järjestys'!AF409</f>
        <v>0</v>
      </c>
      <c r="V431" s="16">
        <f>'[1]Prv-järjestys'!AG409</f>
        <v>0</v>
      </c>
      <c r="W431" s="17">
        <f>'[1]Prv-järjestys'!AH409</f>
        <v>0</v>
      </c>
      <c r="X431" s="15">
        <f>'[1]Prv-järjestys'!AI409</f>
        <v>0</v>
      </c>
      <c r="Y431" s="46">
        <f>'[1]Prv-järjestys'!AJ409</f>
        <v>0</v>
      </c>
      <c r="Z431" s="16">
        <f>'[1]Prv-järjestys'!AK409</f>
        <v>0</v>
      </c>
      <c r="AA431" s="15">
        <f>'[1]Prv-järjestys'!AL409</f>
        <v>0</v>
      </c>
      <c r="AB431" s="19">
        <f>'[1]Prv-järjestys'!AM409</f>
        <v>0</v>
      </c>
      <c r="AC431" s="16">
        <f>'[1]Prv-järjestys'!AN409</f>
        <v>0</v>
      </c>
      <c r="AD431" s="16">
        <f>'[1]Prv-järjestys'!AO409</f>
        <v>0</v>
      </c>
      <c r="AE431" s="16">
        <f>'[1]Prv-järjestys'!AP409</f>
        <v>0</v>
      </c>
      <c r="AF431" s="17">
        <f>'[1]Prv-järjestys'!AQ409</f>
        <v>0</v>
      </c>
      <c r="AG431" s="15">
        <f>'[1]Prv-järjestys'!AR409</f>
        <v>0</v>
      </c>
      <c r="AH431" s="16">
        <f>'[1]Prv-järjestys'!AS409</f>
        <v>0</v>
      </c>
      <c r="AI431" s="16">
        <f>'[1]Prv-järjestys'!AT409</f>
        <v>0</v>
      </c>
      <c r="AJ431" s="15">
        <f>'[1]Prv-järjestys'!AU409</f>
        <v>197202.31</v>
      </c>
      <c r="AK431" s="19">
        <f>'[1]Prv-järjestys'!AV409</f>
        <v>197202.31</v>
      </c>
      <c r="AL431" s="15">
        <f>'[1]Prv-järjestys'!AW409</f>
        <v>0</v>
      </c>
      <c r="AM431" s="15">
        <f>'[1]Prv-järjestys'!AX409</f>
        <v>0</v>
      </c>
      <c r="AN431" s="15">
        <f>'[1]Prv-järjestys'!AY409</f>
        <v>0</v>
      </c>
      <c r="AO431" s="15">
        <f>'[1]Prv-järjestys'!AZ409</f>
        <v>0</v>
      </c>
      <c r="AP431" s="15">
        <f>'[1]Prv-järjestys'!BA409</f>
        <v>0</v>
      </c>
      <c r="AQ431" s="15">
        <f>'[1]Prv-järjestys'!BB409</f>
        <v>0</v>
      </c>
      <c r="AR431" s="15">
        <f>'[1]Prv-järjestys'!BC409</f>
        <v>0</v>
      </c>
      <c r="AS431" s="15">
        <f>'[1]Prv-järjestys'!BD409</f>
        <v>197202.31</v>
      </c>
      <c r="AT431" s="19">
        <f>'[1]Prv-järjestys'!BE409</f>
        <v>197202.31</v>
      </c>
      <c r="AU431" s="22">
        <f>'[1]Prv-järjestys'!BF409</f>
        <v>77.945577075098811</v>
      </c>
      <c r="AV431" s="55">
        <f>'[1]Prv-järjestys'!BG409</f>
        <v>2530</v>
      </c>
      <c r="AW431" s="48" t="str">
        <f>'[1]Prv-järjestys'!A409</f>
        <v>000846</v>
      </c>
      <c r="AX431" s="49" t="s">
        <v>229</v>
      </c>
      <c r="AY431" s="47" t="s">
        <v>257</v>
      </c>
      <c r="AZ431" s="50" t="s">
        <v>60</v>
      </c>
      <c r="BA431" s="47" t="s">
        <v>61</v>
      </c>
      <c r="BB431" s="50" t="s">
        <v>62</v>
      </c>
      <c r="BC431" s="50" t="s">
        <v>63</v>
      </c>
      <c r="BD431" s="47">
        <v>1</v>
      </c>
      <c r="BE431" s="47">
        <v>2</v>
      </c>
    </row>
    <row r="432" spans="1:57" x14ac:dyDescent="0.25">
      <c r="A432" s="47" t="str">
        <f>'[1]Prv-järjestys'!B410</f>
        <v>Kristinestads ksamf.</v>
      </c>
      <c r="B432" s="16">
        <f>'[1]Prv-järjestys'!K410</f>
        <v>0</v>
      </c>
      <c r="C432" s="17">
        <f>'[1]Prv-järjestys'!L410</f>
        <v>0</v>
      </c>
      <c r="D432" s="16">
        <f>'[1]Prv-järjestys'!M410</f>
        <v>0</v>
      </c>
      <c r="E432" s="16">
        <f>'[1]Prv-järjestys'!N410</f>
        <v>0</v>
      </c>
      <c r="F432" s="15">
        <f>'[1]Prv-järjestys'!O410</f>
        <v>0</v>
      </c>
      <c r="G432" s="16">
        <f>'[1]Prv-järjestys'!P410</f>
        <v>0</v>
      </c>
      <c r="H432" s="16">
        <f>'[1]Prv-järjestys'!Q410</f>
        <v>0</v>
      </c>
      <c r="I432" s="15">
        <f>'[1]Prv-järjestys'!R410</f>
        <v>0</v>
      </c>
      <c r="J432" s="19">
        <f>'[1]Prv-järjestys'!S410</f>
        <v>0</v>
      </c>
      <c r="K432" s="16">
        <f>'[1]Prv-järjestys'!T410</f>
        <v>0</v>
      </c>
      <c r="L432" s="17">
        <f>'[1]Prv-järjestys'!U410</f>
        <v>0</v>
      </c>
      <c r="M432" s="16">
        <f>'[1]Prv-järjestys'!V410</f>
        <v>0</v>
      </c>
      <c r="N432" s="17">
        <f>'[1]Prv-järjestys'!W410</f>
        <v>0</v>
      </c>
      <c r="O432" s="15">
        <f>'[1]Prv-järjestys'!X410</f>
        <v>0</v>
      </c>
      <c r="P432" s="16">
        <f>'[1]Prv-järjestys'!Y410</f>
        <v>0</v>
      </c>
      <c r="Q432" s="16">
        <f>'[1]Prv-järjestys'!Z410</f>
        <v>0</v>
      </c>
      <c r="R432" s="15">
        <f>'[1]Prv-järjestys'!AA410</f>
        <v>0</v>
      </c>
      <c r="S432" s="19">
        <f>'[1]Prv-järjestys'!AB410</f>
        <v>0</v>
      </c>
      <c r="T432" s="16">
        <f>'[1]Prv-järjestys'!AE410</f>
        <v>0</v>
      </c>
      <c r="U432" s="17">
        <f>'[1]Prv-järjestys'!AF410</f>
        <v>0</v>
      </c>
      <c r="V432" s="16">
        <f>'[1]Prv-järjestys'!AG410</f>
        <v>0</v>
      </c>
      <c r="W432" s="17">
        <f>'[1]Prv-järjestys'!AH410</f>
        <v>0</v>
      </c>
      <c r="X432" s="15">
        <f>'[1]Prv-järjestys'!AI410</f>
        <v>0</v>
      </c>
      <c r="Y432" s="16">
        <f>'[1]Prv-järjestys'!AJ410</f>
        <v>0</v>
      </c>
      <c r="Z432" s="16">
        <f>'[1]Prv-järjestys'!AK410</f>
        <v>0</v>
      </c>
      <c r="AA432" s="15">
        <f>'[1]Prv-järjestys'!AL410</f>
        <v>0</v>
      </c>
      <c r="AB432" s="19">
        <f>'[1]Prv-järjestys'!AM410</f>
        <v>0</v>
      </c>
      <c r="AC432" s="16">
        <f>'[1]Prv-järjestys'!AN410</f>
        <v>0</v>
      </c>
      <c r="AD432" s="16">
        <f>'[1]Prv-järjestys'!AO410</f>
        <v>0</v>
      </c>
      <c r="AE432" s="16">
        <f>'[1]Prv-järjestys'!AP410</f>
        <v>0</v>
      </c>
      <c r="AF432" s="17">
        <f>'[1]Prv-järjestys'!AQ410</f>
        <v>0</v>
      </c>
      <c r="AG432" s="15">
        <f>'[1]Prv-järjestys'!AR410</f>
        <v>0</v>
      </c>
      <c r="AH432" s="16">
        <f>'[1]Prv-järjestys'!AS410</f>
        <v>0</v>
      </c>
      <c r="AI432" s="16">
        <f>'[1]Prv-järjestys'!AT410</f>
        <v>0</v>
      </c>
      <c r="AJ432" s="15">
        <f>'[1]Prv-järjestys'!AU410</f>
        <v>0</v>
      </c>
      <c r="AK432" s="19">
        <f>'[1]Prv-järjestys'!AV410</f>
        <v>0</v>
      </c>
      <c r="AL432" s="15">
        <f>'[1]Prv-järjestys'!AW410</f>
        <v>0</v>
      </c>
      <c r="AM432" s="15">
        <f>'[1]Prv-järjestys'!AX410</f>
        <v>0</v>
      </c>
      <c r="AN432" s="15">
        <f>'[1]Prv-järjestys'!AY410</f>
        <v>0</v>
      </c>
      <c r="AO432" s="15">
        <f>'[1]Prv-järjestys'!AZ410</f>
        <v>0</v>
      </c>
      <c r="AP432" s="15">
        <f>'[1]Prv-järjestys'!BA410</f>
        <v>0</v>
      </c>
      <c r="AQ432" s="15">
        <f>'[1]Prv-järjestys'!BB410</f>
        <v>0</v>
      </c>
      <c r="AR432" s="15">
        <f>'[1]Prv-järjestys'!BC410</f>
        <v>0</v>
      </c>
      <c r="AS432" s="15">
        <f>'[1]Prv-järjestys'!BD410</f>
        <v>0</v>
      </c>
      <c r="AT432" s="19">
        <f>'[1]Prv-järjestys'!BE410</f>
        <v>0</v>
      </c>
      <c r="AU432" s="22">
        <f>'[1]Prv-järjestys'!BF410</f>
        <v>0</v>
      </c>
      <c r="AV432" s="56">
        <f>'[1]Prv-järjestys'!BG410</f>
        <v>41390</v>
      </c>
      <c r="AW432" s="48" t="str">
        <f>'[1]Prv-järjestys'!A410</f>
        <v>000847</v>
      </c>
      <c r="AX432" s="49" t="s">
        <v>230</v>
      </c>
      <c r="AY432" s="47" t="s">
        <v>231</v>
      </c>
      <c r="AZ432" s="50" t="s">
        <v>202</v>
      </c>
      <c r="BA432" s="47" t="s">
        <v>203</v>
      </c>
      <c r="BB432" s="50" t="s">
        <v>218</v>
      </c>
      <c r="BC432" s="50" t="s">
        <v>219</v>
      </c>
      <c r="BD432" s="47">
        <v>1</v>
      </c>
      <c r="BE432" s="47">
        <v>2</v>
      </c>
    </row>
    <row r="433" spans="1:57" x14ac:dyDescent="0.25">
      <c r="A433" s="47" t="str">
        <f>'[1]Prv-järjestys'!B411</f>
        <v>Korsholms ksamf.</v>
      </c>
      <c r="B433" s="16">
        <f>'[1]Prv-järjestys'!K411</f>
        <v>0</v>
      </c>
      <c r="C433" s="17">
        <f>'[1]Prv-järjestys'!L411</f>
        <v>0</v>
      </c>
      <c r="D433" s="16">
        <f>'[1]Prv-järjestys'!M411</f>
        <v>0</v>
      </c>
      <c r="E433" s="16">
        <f>'[1]Prv-järjestys'!N411</f>
        <v>0</v>
      </c>
      <c r="F433" s="15">
        <f>'[1]Prv-järjestys'!O411</f>
        <v>0</v>
      </c>
      <c r="G433" s="44">
        <f>'[1]Prv-järjestys'!P411</f>
        <v>0</v>
      </c>
      <c r="H433" s="16">
        <f>'[1]Prv-järjestys'!Q411</f>
        <v>0</v>
      </c>
      <c r="I433" s="15">
        <f>'[1]Prv-järjestys'!R411</f>
        <v>0</v>
      </c>
      <c r="J433" s="19">
        <f>'[1]Prv-järjestys'!S411</f>
        <v>0</v>
      </c>
      <c r="K433" s="16">
        <f>'[1]Prv-järjestys'!T411</f>
        <v>0</v>
      </c>
      <c r="L433" s="17">
        <f>'[1]Prv-järjestys'!U411</f>
        <v>0</v>
      </c>
      <c r="M433" s="16">
        <f>'[1]Prv-järjestys'!V411</f>
        <v>0</v>
      </c>
      <c r="N433" s="17">
        <f>'[1]Prv-järjestys'!W411</f>
        <v>0</v>
      </c>
      <c r="O433" s="15">
        <f>'[1]Prv-järjestys'!X411</f>
        <v>0</v>
      </c>
      <c r="P433" s="45">
        <f>'[1]Prv-järjestys'!Y411</f>
        <v>0</v>
      </c>
      <c r="Q433" s="16">
        <f>'[1]Prv-järjestys'!Z411</f>
        <v>0</v>
      </c>
      <c r="R433" s="15">
        <f>'[1]Prv-järjestys'!AA411</f>
        <v>0</v>
      </c>
      <c r="S433" s="19">
        <f>'[1]Prv-järjestys'!AB411</f>
        <v>0</v>
      </c>
      <c r="T433" s="16">
        <f>'[1]Prv-järjestys'!AE411</f>
        <v>0</v>
      </c>
      <c r="U433" s="17">
        <f>'[1]Prv-järjestys'!AF411</f>
        <v>0</v>
      </c>
      <c r="V433" s="16">
        <f>'[1]Prv-järjestys'!AG411</f>
        <v>0</v>
      </c>
      <c r="W433" s="17">
        <f>'[1]Prv-järjestys'!AH411</f>
        <v>0</v>
      </c>
      <c r="X433" s="15">
        <f>'[1]Prv-järjestys'!AI411</f>
        <v>0</v>
      </c>
      <c r="Y433" s="46">
        <f>'[1]Prv-järjestys'!AJ411</f>
        <v>0</v>
      </c>
      <c r="Z433" s="16">
        <f>'[1]Prv-järjestys'!AK411</f>
        <v>0</v>
      </c>
      <c r="AA433" s="15">
        <f>'[1]Prv-järjestys'!AL411</f>
        <v>0</v>
      </c>
      <c r="AB433" s="19">
        <f>'[1]Prv-järjestys'!AM411</f>
        <v>0</v>
      </c>
      <c r="AC433" s="16">
        <f>'[1]Prv-järjestys'!AN411</f>
        <v>0</v>
      </c>
      <c r="AD433" s="16">
        <f>'[1]Prv-järjestys'!AO411</f>
        <v>0</v>
      </c>
      <c r="AE433" s="16">
        <f>'[1]Prv-järjestys'!AP411</f>
        <v>0</v>
      </c>
      <c r="AF433" s="17">
        <f>'[1]Prv-järjestys'!AQ411</f>
        <v>0</v>
      </c>
      <c r="AG433" s="15">
        <f>'[1]Prv-järjestys'!AR411</f>
        <v>0</v>
      </c>
      <c r="AH433" s="16">
        <f>'[1]Prv-järjestys'!AS411</f>
        <v>0</v>
      </c>
      <c r="AI433" s="16">
        <f>'[1]Prv-järjestys'!AT411</f>
        <v>0</v>
      </c>
      <c r="AJ433" s="15">
        <f>'[1]Prv-järjestys'!AU411</f>
        <v>0</v>
      </c>
      <c r="AK433" s="19">
        <f>'[1]Prv-järjestys'!AV411</f>
        <v>0</v>
      </c>
      <c r="AL433" s="15">
        <f>'[1]Prv-järjestys'!AW411</f>
        <v>0</v>
      </c>
      <c r="AM433" s="15">
        <f>'[1]Prv-järjestys'!AX411</f>
        <v>0</v>
      </c>
      <c r="AN433" s="15">
        <f>'[1]Prv-järjestys'!AY411</f>
        <v>0</v>
      </c>
      <c r="AO433" s="15">
        <f>'[1]Prv-järjestys'!AZ411</f>
        <v>0</v>
      </c>
      <c r="AP433" s="15">
        <f>'[1]Prv-järjestys'!BA411</f>
        <v>0</v>
      </c>
      <c r="AQ433" s="15">
        <f>'[1]Prv-järjestys'!BB411</f>
        <v>0</v>
      </c>
      <c r="AR433" s="15">
        <f>'[1]Prv-järjestys'!BC411</f>
        <v>0</v>
      </c>
      <c r="AS433" s="15">
        <f>'[1]Prv-järjestys'!BD411</f>
        <v>0</v>
      </c>
      <c r="AT433" s="19">
        <f>'[1]Prv-järjestys'!BE411</f>
        <v>0</v>
      </c>
      <c r="AU433" s="22">
        <f>'[1]Prv-järjestys'!BF411</f>
        <v>0</v>
      </c>
      <c r="AV433" s="55">
        <f>'[1]Prv-järjestys'!BG411</f>
        <v>95598</v>
      </c>
      <c r="AW433" s="48" t="str">
        <f>'[1]Prv-järjestys'!A411</f>
        <v>000853</v>
      </c>
      <c r="AX433" s="49" t="s">
        <v>216</v>
      </c>
      <c r="AY433" s="47" t="s">
        <v>217</v>
      </c>
      <c r="AZ433" s="50" t="s">
        <v>202</v>
      </c>
      <c r="BA433" s="47" t="s">
        <v>203</v>
      </c>
      <c r="BB433" s="50" t="s">
        <v>204</v>
      </c>
      <c r="BC433" s="50" t="s">
        <v>205</v>
      </c>
      <c r="BD433" s="47">
        <v>2</v>
      </c>
      <c r="BE433" s="47">
        <v>2</v>
      </c>
    </row>
    <row r="434" spans="1:57" x14ac:dyDescent="0.25">
      <c r="A434" s="47" t="str">
        <f>'[1]Prv-järjestys'!B412</f>
        <v>Malax ksamf.</v>
      </c>
      <c r="B434" s="16">
        <f>'[1]Prv-järjestys'!K412</f>
        <v>0</v>
      </c>
      <c r="C434" s="17">
        <f>'[1]Prv-järjestys'!L412</f>
        <v>0</v>
      </c>
      <c r="D434" s="16">
        <f>'[1]Prv-järjestys'!M412</f>
        <v>0</v>
      </c>
      <c r="E434" s="16">
        <f>'[1]Prv-järjestys'!N412</f>
        <v>0</v>
      </c>
      <c r="F434" s="15">
        <f>'[1]Prv-järjestys'!O412</f>
        <v>0</v>
      </c>
      <c r="G434" s="44">
        <f>'[1]Prv-järjestys'!P412</f>
        <v>0</v>
      </c>
      <c r="H434" s="16">
        <f>'[1]Prv-järjestys'!Q412</f>
        <v>0</v>
      </c>
      <c r="I434" s="15">
        <f>'[1]Prv-järjestys'!R412</f>
        <v>0</v>
      </c>
      <c r="J434" s="19">
        <f>'[1]Prv-järjestys'!S412</f>
        <v>0</v>
      </c>
      <c r="K434" s="16">
        <f>'[1]Prv-järjestys'!T412</f>
        <v>0</v>
      </c>
      <c r="L434" s="17">
        <f>'[1]Prv-järjestys'!U412</f>
        <v>0</v>
      </c>
      <c r="M434" s="16">
        <f>'[1]Prv-järjestys'!V412</f>
        <v>0</v>
      </c>
      <c r="N434" s="17">
        <f>'[1]Prv-järjestys'!W412</f>
        <v>0</v>
      </c>
      <c r="O434" s="15">
        <f>'[1]Prv-järjestys'!X412</f>
        <v>0</v>
      </c>
      <c r="P434" s="45">
        <f>'[1]Prv-järjestys'!Y412</f>
        <v>0</v>
      </c>
      <c r="Q434" s="16">
        <f>'[1]Prv-järjestys'!Z412</f>
        <v>0</v>
      </c>
      <c r="R434" s="15">
        <f>'[1]Prv-järjestys'!AA412</f>
        <v>0</v>
      </c>
      <c r="S434" s="19">
        <f>'[1]Prv-järjestys'!AB412</f>
        <v>0</v>
      </c>
      <c r="T434" s="16">
        <f>'[1]Prv-järjestys'!AE412</f>
        <v>0</v>
      </c>
      <c r="U434" s="17">
        <f>'[1]Prv-järjestys'!AF412</f>
        <v>0</v>
      </c>
      <c r="V434" s="16">
        <f>'[1]Prv-järjestys'!AG412</f>
        <v>0</v>
      </c>
      <c r="W434" s="17">
        <f>'[1]Prv-järjestys'!AH412</f>
        <v>0</v>
      </c>
      <c r="X434" s="15">
        <f>'[1]Prv-järjestys'!AI412</f>
        <v>0</v>
      </c>
      <c r="Y434" s="46">
        <f>'[1]Prv-järjestys'!AJ412</f>
        <v>0</v>
      </c>
      <c r="Z434" s="16">
        <f>'[1]Prv-järjestys'!AK412</f>
        <v>0</v>
      </c>
      <c r="AA434" s="15">
        <f>'[1]Prv-järjestys'!AL412</f>
        <v>0</v>
      </c>
      <c r="AB434" s="19">
        <f>'[1]Prv-järjestys'!AM412</f>
        <v>0</v>
      </c>
      <c r="AC434" s="16">
        <f>'[1]Prv-järjestys'!AN412</f>
        <v>0</v>
      </c>
      <c r="AD434" s="16">
        <f>'[1]Prv-järjestys'!AO412</f>
        <v>0</v>
      </c>
      <c r="AE434" s="16">
        <f>'[1]Prv-järjestys'!AP412</f>
        <v>0</v>
      </c>
      <c r="AF434" s="17">
        <f>'[1]Prv-järjestys'!AQ412</f>
        <v>0</v>
      </c>
      <c r="AG434" s="15">
        <f>'[1]Prv-järjestys'!AR412</f>
        <v>0</v>
      </c>
      <c r="AH434" s="16">
        <f>'[1]Prv-järjestys'!AS412</f>
        <v>0</v>
      </c>
      <c r="AI434" s="16">
        <f>'[1]Prv-järjestys'!AT412</f>
        <v>0</v>
      </c>
      <c r="AJ434" s="15">
        <f>'[1]Prv-järjestys'!AU412</f>
        <v>0</v>
      </c>
      <c r="AK434" s="19">
        <f>'[1]Prv-järjestys'!AV412</f>
        <v>0</v>
      </c>
      <c r="AL434" s="15">
        <f>'[1]Prv-järjestys'!AW412</f>
        <v>0</v>
      </c>
      <c r="AM434" s="15">
        <f>'[1]Prv-järjestys'!AX412</f>
        <v>0</v>
      </c>
      <c r="AN434" s="15">
        <f>'[1]Prv-järjestys'!AY412</f>
        <v>0</v>
      </c>
      <c r="AO434" s="15">
        <f>'[1]Prv-järjestys'!AZ412</f>
        <v>0</v>
      </c>
      <c r="AP434" s="15">
        <f>'[1]Prv-järjestys'!BA412</f>
        <v>0</v>
      </c>
      <c r="AQ434" s="15">
        <f>'[1]Prv-järjestys'!BB412</f>
        <v>0</v>
      </c>
      <c r="AR434" s="15">
        <f>'[1]Prv-järjestys'!BC412</f>
        <v>0</v>
      </c>
      <c r="AS434" s="15">
        <f>'[1]Prv-järjestys'!BD412</f>
        <v>0</v>
      </c>
      <c r="AT434" s="19">
        <f>'[1]Prv-järjestys'!BE412</f>
        <v>0</v>
      </c>
      <c r="AU434" s="22">
        <f>'[1]Prv-järjestys'!BF412</f>
        <v>0</v>
      </c>
      <c r="AV434" s="55">
        <f>'[1]Prv-järjestys'!BG412</f>
        <v>19808</v>
      </c>
      <c r="AW434" s="48" t="str">
        <f>'[1]Prv-järjestys'!A412</f>
        <v>000860</v>
      </c>
      <c r="AX434" s="49" t="s">
        <v>200</v>
      </c>
      <c r="AY434" s="47" t="s">
        <v>201</v>
      </c>
      <c r="AZ434" s="50" t="s">
        <v>202</v>
      </c>
      <c r="BA434" s="47" t="s">
        <v>203</v>
      </c>
      <c r="BB434" s="50" t="s">
        <v>204</v>
      </c>
      <c r="BC434" s="50" t="s">
        <v>205</v>
      </c>
      <c r="BD434" s="47">
        <v>2</v>
      </c>
      <c r="BE434" s="47">
        <v>2</v>
      </c>
    </row>
    <row r="435" spans="1:57" x14ac:dyDescent="0.25">
      <c r="A435" s="47" t="str">
        <f>'[1]Prv-järjestys'!B413</f>
        <v>Siuntion srky.</v>
      </c>
      <c r="B435" s="16">
        <f>'[1]Prv-järjestys'!K413</f>
        <v>0</v>
      </c>
      <c r="C435" s="17">
        <f>'[1]Prv-järjestys'!L413</f>
        <v>0</v>
      </c>
      <c r="D435" s="16">
        <f>'[1]Prv-järjestys'!M413</f>
        <v>0</v>
      </c>
      <c r="E435" s="16">
        <f>'[1]Prv-järjestys'!N413</f>
        <v>0</v>
      </c>
      <c r="F435" s="15">
        <f>'[1]Prv-järjestys'!O413</f>
        <v>0</v>
      </c>
      <c r="G435" s="44">
        <f>'[1]Prv-järjestys'!P413</f>
        <v>0</v>
      </c>
      <c r="H435" s="16">
        <f>'[1]Prv-järjestys'!Q413</f>
        <v>0</v>
      </c>
      <c r="I435" s="15">
        <f>'[1]Prv-järjestys'!R413</f>
        <v>0</v>
      </c>
      <c r="J435" s="19">
        <f>'[1]Prv-järjestys'!S413</f>
        <v>0</v>
      </c>
      <c r="K435" s="16">
        <f>'[1]Prv-järjestys'!T413</f>
        <v>0</v>
      </c>
      <c r="L435" s="17">
        <f>'[1]Prv-järjestys'!U413</f>
        <v>0</v>
      </c>
      <c r="M435" s="16">
        <f>'[1]Prv-järjestys'!V413</f>
        <v>0</v>
      </c>
      <c r="N435" s="17">
        <f>'[1]Prv-järjestys'!W413</f>
        <v>0</v>
      </c>
      <c r="O435" s="15">
        <f>'[1]Prv-järjestys'!X413</f>
        <v>0</v>
      </c>
      <c r="P435" s="45">
        <f>'[1]Prv-järjestys'!Y413</f>
        <v>0</v>
      </c>
      <c r="Q435" s="16">
        <f>'[1]Prv-järjestys'!Z413</f>
        <v>0</v>
      </c>
      <c r="R435" s="15">
        <f>'[1]Prv-järjestys'!AA413</f>
        <v>0</v>
      </c>
      <c r="S435" s="19">
        <f>'[1]Prv-järjestys'!AB413</f>
        <v>0</v>
      </c>
      <c r="T435" s="16">
        <f>'[1]Prv-järjestys'!AE413</f>
        <v>0</v>
      </c>
      <c r="U435" s="17">
        <f>'[1]Prv-järjestys'!AF413</f>
        <v>0</v>
      </c>
      <c r="V435" s="16">
        <f>'[1]Prv-järjestys'!AG413</f>
        <v>0</v>
      </c>
      <c r="W435" s="17">
        <f>'[1]Prv-järjestys'!AH413</f>
        <v>0</v>
      </c>
      <c r="X435" s="15">
        <f>'[1]Prv-järjestys'!AI413</f>
        <v>0</v>
      </c>
      <c r="Y435" s="46">
        <f>'[1]Prv-järjestys'!AJ413</f>
        <v>0</v>
      </c>
      <c r="Z435" s="16">
        <f>'[1]Prv-järjestys'!AK413</f>
        <v>0</v>
      </c>
      <c r="AA435" s="15">
        <f>'[1]Prv-järjestys'!AL413</f>
        <v>0</v>
      </c>
      <c r="AB435" s="19">
        <f>'[1]Prv-järjestys'!AM413</f>
        <v>0</v>
      </c>
      <c r="AC435" s="16">
        <f>'[1]Prv-järjestys'!AN413</f>
        <v>0</v>
      </c>
      <c r="AD435" s="16">
        <f>'[1]Prv-järjestys'!AO413</f>
        <v>0</v>
      </c>
      <c r="AE435" s="16">
        <f>'[1]Prv-järjestys'!AP413</f>
        <v>0</v>
      </c>
      <c r="AF435" s="17">
        <f>'[1]Prv-järjestys'!AQ413</f>
        <v>0</v>
      </c>
      <c r="AG435" s="15">
        <f>'[1]Prv-järjestys'!AR413</f>
        <v>0</v>
      </c>
      <c r="AH435" s="16">
        <f>'[1]Prv-järjestys'!AS413</f>
        <v>0</v>
      </c>
      <c r="AI435" s="16">
        <f>'[1]Prv-järjestys'!AT413</f>
        <v>0</v>
      </c>
      <c r="AJ435" s="15">
        <f>'[1]Prv-järjestys'!AU413</f>
        <v>0</v>
      </c>
      <c r="AK435" s="19">
        <f>'[1]Prv-järjestys'!AV413</f>
        <v>0</v>
      </c>
      <c r="AL435" s="15">
        <f>'[1]Prv-järjestys'!AW413</f>
        <v>0</v>
      </c>
      <c r="AM435" s="15">
        <f>'[1]Prv-järjestys'!AX413</f>
        <v>0</v>
      </c>
      <c r="AN435" s="15">
        <f>'[1]Prv-järjestys'!AY413</f>
        <v>0</v>
      </c>
      <c r="AO435" s="15">
        <f>'[1]Prv-järjestys'!AZ413</f>
        <v>0</v>
      </c>
      <c r="AP435" s="15">
        <f>'[1]Prv-järjestys'!BA413</f>
        <v>0</v>
      </c>
      <c r="AQ435" s="15">
        <f>'[1]Prv-järjestys'!BB413</f>
        <v>0</v>
      </c>
      <c r="AR435" s="15">
        <f>'[1]Prv-järjestys'!BC413</f>
        <v>0</v>
      </c>
      <c r="AS435" s="15">
        <f>'[1]Prv-järjestys'!BD413</f>
        <v>0</v>
      </c>
      <c r="AT435" s="19">
        <f>'[1]Prv-järjestys'!BE413</f>
        <v>0</v>
      </c>
      <c r="AU435" s="22">
        <f>'[1]Prv-järjestys'!BF413</f>
        <v>0</v>
      </c>
      <c r="AV435" s="55">
        <f>'[1]Prv-järjestys'!BG413</f>
        <v>8014</v>
      </c>
      <c r="AW435" s="48" t="str">
        <f>'[1]Prv-järjestys'!A413</f>
        <v>000866</v>
      </c>
      <c r="AX435" s="49" t="s">
        <v>222</v>
      </c>
      <c r="AY435" s="47" t="s">
        <v>223</v>
      </c>
      <c r="AZ435" s="50" t="s">
        <v>60</v>
      </c>
      <c r="BA435" s="47" t="s">
        <v>61</v>
      </c>
      <c r="BB435" s="50" t="s">
        <v>67</v>
      </c>
      <c r="BC435" s="50" t="s">
        <v>79</v>
      </c>
      <c r="BD435" s="47">
        <v>2</v>
      </c>
      <c r="BE435" s="47">
        <v>2</v>
      </c>
    </row>
    <row r="436" spans="1:57" x14ac:dyDescent="0.25">
      <c r="A436" s="47" t="str">
        <f>'[1]Prv-järjestys'!B436</f>
        <v>Kouvolan seurakuntayhtymä</v>
      </c>
      <c r="B436" s="16">
        <f>'[1]Prv-järjestys'!K436</f>
        <v>0</v>
      </c>
      <c r="C436" s="17">
        <f>'[1]Prv-järjestys'!L436</f>
        <v>0</v>
      </c>
      <c r="D436" s="16">
        <f>'[1]Prv-järjestys'!M436</f>
        <v>0</v>
      </c>
      <c r="E436" s="16">
        <f>'[1]Prv-järjestys'!N436</f>
        <v>0</v>
      </c>
      <c r="F436" s="15">
        <f>'[1]Prv-järjestys'!O436</f>
        <v>0</v>
      </c>
      <c r="G436" s="44">
        <f>'[1]Prv-järjestys'!P436</f>
        <v>0</v>
      </c>
      <c r="H436" s="16">
        <f>'[1]Prv-järjestys'!Q436</f>
        <v>0</v>
      </c>
      <c r="I436" s="15">
        <f>'[1]Prv-järjestys'!R436</f>
        <v>0</v>
      </c>
      <c r="J436" s="19">
        <f>'[1]Prv-järjestys'!S436</f>
        <v>0</v>
      </c>
      <c r="K436" s="16">
        <f>'[1]Prv-järjestys'!T436</f>
        <v>0</v>
      </c>
      <c r="L436" s="17">
        <f>'[1]Prv-järjestys'!U436</f>
        <v>0</v>
      </c>
      <c r="M436" s="16">
        <f>'[1]Prv-järjestys'!V436</f>
        <v>0</v>
      </c>
      <c r="N436" s="17">
        <f>'[1]Prv-järjestys'!W436</f>
        <v>0</v>
      </c>
      <c r="O436" s="15">
        <f>'[1]Prv-järjestys'!X436</f>
        <v>0</v>
      </c>
      <c r="P436" s="45">
        <f>'[1]Prv-järjestys'!Y436</f>
        <v>0</v>
      </c>
      <c r="Q436" s="16">
        <f>'[1]Prv-järjestys'!Z436</f>
        <v>0</v>
      </c>
      <c r="R436" s="15">
        <f>'[1]Prv-järjestys'!AA436</f>
        <v>0</v>
      </c>
      <c r="S436" s="19">
        <f>'[1]Prv-järjestys'!AB436</f>
        <v>0</v>
      </c>
      <c r="T436" s="16">
        <f>'[1]Prv-järjestys'!AE436</f>
        <v>0</v>
      </c>
      <c r="U436" s="17">
        <f>'[1]Prv-järjestys'!AF436</f>
        <v>0</v>
      </c>
      <c r="V436" s="16">
        <f>'[1]Prv-järjestys'!AG436</f>
        <v>0</v>
      </c>
      <c r="W436" s="17">
        <f>'[1]Prv-järjestys'!AH436</f>
        <v>0</v>
      </c>
      <c r="X436" s="15">
        <f>'[1]Prv-järjestys'!AI436</f>
        <v>0</v>
      </c>
      <c r="Y436" s="46">
        <f>'[1]Prv-järjestys'!AJ436</f>
        <v>0</v>
      </c>
      <c r="Z436" s="16">
        <f>'[1]Prv-järjestys'!AK436</f>
        <v>0</v>
      </c>
      <c r="AA436" s="15">
        <f>'[1]Prv-järjestys'!AL436</f>
        <v>0</v>
      </c>
      <c r="AB436" s="19">
        <f>'[1]Prv-järjestys'!AM436</f>
        <v>0</v>
      </c>
      <c r="AC436" s="16">
        <f>'[1]Prv-järjestys'!AN436</f>
        <v>0</v>
      </c>
      <c r="AD436" s="16">
        <f>'[1]Prv-järjestys'!AO436</f>
        <v>0</v>
      </c>
      <c r="AE436" s="16">
        <f>'[1]Prv-järjestys'!AP436</f>
        <v>0</v>
      </c>
      <c r="AF436" s="17">
        <f>'[1]Prv-järjestys'!AQ436</f>
        <v>0</v>
      </c>
      <c r="AG436" s="15">
        <f>'[1]Prv-järjestys'!AR436</f>
        <v>0</v>
      </c>
      <c r="AH436" s="16">
        <f>'[1]Prv-järjestys'!AS436</f>
        <v>0</v>
      </c>
      <c r="AI436" s="16">
        <f>'[1]Prv-järjestys'!AT436</f>
        <v>0</v>
      </c>
      <c r="AJ436" s="15">
        <f>'[1]Prv-järjestys'!AU436</f>
        <v>0</v>
      </c>
      <c r="AK436" s="19">
        <f>'[1]Prv-järjestys'!AV436</f>
        <v>0</v>
      </c>
      <c r="AL436" s="15">
        <f>'[1]Prv-järjestys'!AW436</f>
        <v>0</v>
      </c>
      <c r="AM436" s="15">
        <f>'[1]Prv-järjestys'!AX436</f>
        <v>0</v>
      </c>
      <c r="AN436" s="15">
        <f>'[1]Prv-järjestys'!AY436</f>
        <v>0</v>
      </c>
      <c r="AO436" s="15">
        <f>'[1]Prv-järjestys'!AZ436</f>
        <v>0</v>
      </c>
      <c r="AP436" s="15">
        <f>'[1]Prv-järjestys'!BA436</f>
        <v>0</v>
      </c>
      <c r="AQ436" s="15">
        <f>'[1]Prv-järjestys'!BB436</f>
        <v>0</v>
      </c>
      <c r="AR436" s="15">
        <f>'[1]Prv-järjestys'!BC436</f>
        <v>0</v>
      </c>
      <c r="AS436" s="15">
        <f>'[1]Prv-järjestys'!BD436</f>
        <v>0</v>
      </c>
      <c r="AT436" s="19">
        <f>'[1]Prv-järjestys'!BE436</f>
        <v>0</v>
      </c>
      <c r="AU436" s="22">
        <f>'[1]Prv-järjestys'!BF436</f>
        <v>0</v>
      </c>
      <c r="AV436" s="55">
        <f>'[1]Prv-järjestys'!BG436</f>
        <v>0</v>
      </c>
      <c r="AW436" s="48" t="str">
        <f>'[1]Prv-järjestys'!A436</f>
        <v>004001</v>
      </c>
      <c r="AX436" s="49" t="s">
        <v>148</v>
      </c>
      <c r="AY436" s="47" t="s">
        <v>252</v>
      </c>
      <c r="AZ436" s="50" t="s">
        <v>142</v>
      </c>
      <c r="BA436" s="47" t="s">
        <v>143</v>
      </c>
      <c r="BB436" s="50" t="s">
        <v>149</v>
      </c>
      <c r="BC436" s="50" t="s">
        <v>150</v>
      </c>
      <c r="BD436" s="47">
        <v>1</v>
      </c>
      <c r="BE436" s="47">
        <v>2</v>
      </c>
    </row>
    <row r="437" spans="1:57" x14ac:dyDescent="0.25">
      <c r="A437" s="47" t="str">
        <f>'[1]Prv-järjestys'!B437</f>
        <v>Raseborgs kyrkliga samfälligeht</v>
      </c>
      <c r="B437" s="16">
        <f>'[1]Prv-järjestys'!K437</f>
        <v>0</v>
      </c>
      <c r="C437" s="17">
        <f>'[1]Prv-järjestys'!L437</f>
        <v>0</v>
      </c>
      <c r="D437" s="16">
        <f>'[1]Prv-järjestys'!M437</f>
        <v>0</v>
      </c>
      <c r="E437" s="16">
        <f>'[1]Prv-järjestys'!N437</f>
        <v>0</v>
      </c>
      <c r="F437" s="15">
        <f>'[1]Prv-järjestys'!O437</f>
        <v>0</v>
      </c>
      <c r="G437" s="44">
        <f>'[1]Prv-järjestys'!P437</f>
        <v>0</v>
      </c>
      <c r="H437" s="16">
        <f>'[1]Prv-järjestys'!Q437</f>
        <v>0</v>
      </c>
      <c r="I437" s="15">
        <f>'[1]Prv-järjestys'!R437</f>
        <v>0</v>
      </c>
      <c r="J437" s="19">
        <f>'[1]Prv-järjestys'!S437</f>
        <v>0</v>
      </c>
      <c r="K437" s="16">
        <f>'[1]Prv-järjestys'!T437</f>
        <v>0</v>
      </c>
      <c r="L437" s="17">
        <f>'[1]Prv-järjestys'!U437</f>
        <v>0</v>
      </c>
      <c r="M437" s="16">
        <f>'[1]Prv-järjestys'!V437</f>
        <v>0</v>
      </c>
      <c r="N437" s="17">
        <f>'[1]Prv-järjestys'!W437</f>
        <v>0</v>
      </c>
      <c r="O437" s="15">
        <f>'[1]Prv-järjestys'!X437</f>
        <v>0</v>
      </c>
      <c r="P437" s="45">
        <f>'[1]Prv-järjestys'!Y437</f>
        <v>0</v>
      </c>
      <c r="Q437" s="16">
        <f>'[1]Prv-järjestys'!Z437</f>
        <v>0</v>
      </c>
      <c r="R437" s="15">
        <f>'[1]Prv-järjestys'!AA437</f>
        <v>0</v>
      </c>
      <c r="S437" s="19">
        <f>'[1]Prv-järjestys'!AB437</f>
        <v>0</v>
      </c>
      <c r="T437" s="16">
        <f>'[1]Prv-järjestys'!AE437</f>
        <v>0</v>
      </c>
      <c r="U437" s="17">
        <f>'[1]Prv-järjestys'!AF437</f>
        <v>0</v>
      </c>
      <c r="V437" s="16">
        <f>'[1]Prv-järjestys'!AG437</f>
        <v>0</v>
      </c>
      <c r="W437" s="17">
        <f>'[1]Prv-järjestys'!AH437</f>
        <v>0</v>
      </c>
      <c r="X437" s="15">
        <f>'[1]Prv-järjestys'!AI437</f>
        <v>0</v>
      </c>
      <c r="Y437" s="46">
        <f>'[1]Prv-järjestys'!AJ437</f>
        <v>0</v>
      </c>
      <c r="Z437" s="16">
        <f>'[1]Prv-järjestys'!AK437</f>
        <v>0</v>
      </c>
      <c r="AA437" s="15">
        <f>'[1]Prv-järjestys'!AL437</f>
        <v>0</v>
      </c>
      <c r="AB437" s="19">
        <f>'[1]Prv-järjestys'!AM437</f>
        <v>0</v>
      </c>
      <c r="AC437" s="16">
        <f>'[1]Prv-järjestys'!AN437</f>
        <v>0</v>
      </c>
      <c r="AD437" s="16">
        <f>'[1]Prv-järjestys'!AO437</f>
        <v>0</v>
      </c>
      <c r="AE437" s="16">
        <f>'[1]Prv-järjestys'!AP437</f>
        <v>0</v>
      </c>
      <c r="AF437" s="17">
        <f>'[1]Prv-järjestys'!AQ437</f>
        <v>0</v>
      </c>
      <c r="AG437" s="15">
        <f>'[1]Prv-järjestys'!AR437</f>
        <v>0</v>
      </c>
      <c r="AH437" s="16">
        <f>'[1]Prv-järjestys'!AS437</f>
        <v>0</v>
      </c>
      <c r="AI437" s="16">
        <f>'[1]Prv-järjestys'!AT437</f>
        <v>0</v>
      </c>
      <c r="AJ437" s="15">
        <f>'[1]Prv-järjestys'!AU437</f>
        <v>0</v>
      </c>
      <c r="AK437" s="19">
        <f>'[1]Prv-järjestys'!AV437</f>
        <v>0</v>
      </c>
      <c r="AL437" s="15">
        <f>'[1]Prv-järjestys'!AW437</f>
        <v>0</v>
      </c>
      <c r="AM437" s="15">
        <f>'[1]Prv-järjestys'!AX437</f>
        <v>0</v>
      </c>
      <c r="AN437" s="15">
        <f>'[1]Prv-järjestys'!AY437</f>
        <v>0</v>
      </c>
      <c r="AO437" s="15">
        <f>'[1]Prv-järjestys'!AZ437</f>
        <v>0</v>
      </c>
      <c r="AP437" s="15">
        <f>'[1]Prv-järjestys'!BA437</f>
        <v>0</v>
      </c>
      <c r="AQ437" s="15">
        <f>'[1]Prv-järjestys'!BB437</f>
        <v>0</v>
      </c>
      <c r="AR437" s="15">
        <f>'[1]Prv-järjestys'!BC437</f>
        <v>0</v>
      </c>
      <c r="AS437" s="15">
        <f>'[1]Prv-järjestys'!BD437</f>
        <v>0</v>
      </c>
      <c r="AT437" s="19">
        <f>'[1]Prv-järjestys'!BE437</f>
        <v>0</v>
      </c>
      <c r="AU437" s="22">
        <f>'[1]Prv-järjestys'!BF437</f>
        <v>0</v>
      </c>
      <c r="AV437" s="55">
        <f>'[1]Prv-järjestys'!BG437</f>
        <v>0</v>
      </c>
      <c r="AW437" s="48" t="str">
        <f>'[1]Prv-järjestys'!A437</f>
        <v>004002</v>
      </c>
      <c r="AX437" s="49" t="s">
        <v>245</v>
      </c>
      <c r="AY437" s="47" t="s">
        <v>254</v>
      </c>
      <c r="AZ437" s="50" t="s">
        <v>202</v>
      </c>
      <c r="BA437" s="47" t="s">
        <v>203</v>
      </c>
      <c r="BB437" s="50" t="s">
        <v>214</v>
      </c>
      <c r="BC437" s="50" t="s">
        <v>215</v>
      </c>
      <c r="BD437" s="47">
        <v>1</v>
      </c>
      <c r="BE437" s="47">
        <v>2</v>
      </c>
    </row>
    <row r="438" spans="1:57" x14ac:dyDescent="0.25">
      <c r="A438" s="47" t="str">
        <f>'[1]Prv-järjestys'!B438</f>
        <v>Naantalin seurakuntayhtymä</v>
      </c>
      <c r="B438" s="16">
        <f>'[1]Prv-järjestys'!K438</f>
        <v>0</v>
      </c>
      <c r="C438" s="17">
        <f>'[1]Prv-järjestys'!L438</f>
        <v>0</v>
      </c>
      <c r="D438" s="16">
        <f>'[1]Prv-järjestys'!M438</f>
        <v>0</v>
      </c>
      <c r="E438" s="16">
        <f>'[1]Prv-järjestys'!N438</f>
        <v>0</v>
      </c>
      <c r="F438" s="15">
        <f>'[1]Prv-järjestys'!O438</f>
        <v>0</v>
      </c>
      <c r="G438" s="16">
        <f>'[1]Prv-järjestys'!P438</f>
        <v>0</v>
      </c>
      <c r="H438" s="16">
        <f>'[1]Prv-järjestys'!Q438</f>
        <v>0</v>
      </c>
      <c r="I438" s="15">
        <f>'[1]Prv-järjestys'!R438</f>
        <v>0</v>
      </c>
      <c r="J438" s="19">
        <f>'[1]Prv-järjestys'!S438</f>
        <v>0</v>
      </c>
      <c r="K438" s="16">
        <f>'[1]Prv-järjestys'!T438</f>
        <v>0</v>
      </c>
      <c r="L438" s="17">
        <f>'[1]Prv-järjestys'!U438</f>
        <v>0</v>
      </c>
      <c r="M438" s="16">
        <f>'[1]Prv-järjestys'!V438</f>
        <v>0</v>
      </c>
      <c r="N438" s="17">
        <f>'[1]Prv-järjestys'!W438</f>
        <v>0</v>
      </c>
      <c r="O438" s="15">
        <f>'[1]Prv-järjestys'!X438</f>
        <v>0</v>
      </c>
      <c r="P438" s="16">
        <f>'[1]Prv-järjestys'!Y438</f>
        <v>0</v>
      </c>
      <c r="Q438" s="16">
        <f>'[1]Prv-järjestys'!Z438</f>
        <v>0</v>
      </c>
      <c r="R438" s="15">
        <f>'[1]Prv-järjestys'!AA438</f>
        <v>0</v>
      </c>
      <c r="S438" s="19">
        <f>'[1]Prv-järjestys'!AB438</f>
        <v>0</v>
      </c>
      <c r="T438" s="16">
        <f>'[1]Prv-järjestys'!AE438</f>
        <v>0</v>
      </c>
      <c r="U438" s="17">
        <f>'[1]Prv-järjestys'!AF438</f>
        <v>0</v>
      </c>
      <c r="V438" s="16">
        <f>'[1]Prv-järjestys'!AG438</f>
        <v>0</v>
      </c>
      <c r="W438" s="17">
        <f>'[1]Prv-järjestys'!AH438</f>
        <v>0</v>
      </c>
      <c r="X438" s="15">
        <f>'[1]Prv-järjestys'!AI438</f>
        <v>0</v>
      </c>
      <c r="Y438" s="16">
        <f>'[1]Prv-järjestys'!AJ438</f>
        <v>0</v>
      </c>
      <c r="Z438" s="16">
        <f>'[1]Prv-järjestys'!AK438</f>
        <v>0</v>
      </c>
      <c r="AA438" s="15">
        <f>'[1]Prv-järjestys'!AL438</f>
        <v>0</v>
      </c>
      <c r="AB438" s="19">
        <f>'[1]Prv-järjestys'!AM438</f>
        <v>0</v>
      </c>
      <c r="AC438" s="16">
        <f>'[1]Prv-järjestys'!AN438</f>
        <v>0</v>
      </c>
      <c r="AD438" s="16">
        <f>'[1]Prv-järjestys'!AO438</f>
        <v>0</v>
      </c>
      <c r="AE438" s="16">
        <f>'[1]Prv-järjestys'!AP438</f>
        <v>0</v>
      </c>
      <c r="AF438" s="17">
        <f>'[1]Prv-järjestys'!AQ438</f>
        <v>0</v>
      </c>
      <c r="AG438" s="15">
        <f>'[1]Prv-järjestys'!AR438</f>
        <v>0</v>
      </c>
      <c r="AH438" s="16">
        <f>'[1]Prv-järjestys'!AS438</f>
        <v>0</v>
      </c>
      <c r="AI438" s="16">
        <f>'[1]Prv-järjestys'!AT438</f>
        <v>0</v>
      </c>
      <c r="AJ438" s="15">
        <f>'[1]Prv-järjestys'!AU438</f>
        <v>0</v>
      </c>
      <c r="AK438" s="19">
        <f>'[1]Prv-järjestys'!AV438</f>
        <v>0</v>
      </c>
      <c r="AL438" s="15">
        <f>'[1]Prv-järjestys'!AW438</f>
        <v>0</v>
      </c>
      <c r="AM438" s="15">
        <f>'[1]Prv-järjestys'!AX438</f>
        <v>0</v>
      </c>
      <c r="AN438" s="15">
        <f>'[1]Prv-järjestys'!AY438</f>
        <v>0</v>
      </c>
      <c r="AO438" s="15">
        <f>'[1]Prv-järjestys'!AZ438</f>
        <v>0</v>
      </c>
      <c r="AP438" s="15">
        <f>'[1]Prv-järjestys'!BA438</f>
        <v>0</v>
      </c>
      <c r="AQ438" s="15">
        <f>'[1]Prv-järjestys'!BB438</f>
        <v>0</v>
      </c>
      <c r="AR438" s="15">
        <f>'[1]Prv-järjestys'!BC438</f>
        <v>0</v>
      </c>
      <c r="AS438" s="15">
        <f>'[1]Prv-järjestys'!BD438</f>
        <v>0</v>
      </c>
      <c r="AT438" s="19">
        <f>'[1]Prv-järjestys'!BE438</f>
        <v>0</v>
      </c>
      <c r="AU438" s="22">
        <f>'[1]Prv-järjestys'!BF438</f>
        <v>0</v>
      </c>
      <c r="AV438" s="56">
        <f>'[1]Prv-järjestys'!BG438</f>
        <v>0</v>
      </c>
      <c r="AW438" s="48" t="str">
        <f>'[1]Prv-järjestys'!A438</f>
        <v>004004</v>
      </c>
      <c r="AX438" s="49" t="s">
        <v>100</v>
      </c>
      <c r="AY438" s="47" t="s">
        <v>272</v>
      </c>
      <c r="AZ438" s="50" t="s">
        <v>85</v>
      </c>
      <c r="BA438" s="47" t="s">
        <v>86</v>
      </c>
      <c r="BB438" s="50" t="s">
        <v>98</v>
      </c>
      <c r="BC438" s="50" t="s">
        <v>99</v>
      </c>
      <c r="BD438" s="47">
        <v>1</v>
      </c>
      <c r="BE438" s="47">
        <v>2</v>
      </c>
    </row>
    <row r="439" spans="1:57" x14ac:dyDescent="0.25">
      <c r="A439" s="47" t="str">
        <f>'[1]Prv-järjestys'!B439</f>
        <v>Hämeenlinnan seurakuntayhtymä</v>
      </c>
      <c r="B439" s="16">
        <f>'[1]Prv-järjestys'!K439</f>
        <v>0</v>
      </c>
      <c r="C439" s="17">
        <f>'[1]Prv-järjestys'!L439</f>
        <v>0</v>
      </c>
      <c r="D439" s="16">
        <f>'[1]Prv-järjestys'!M439</f>
        <v>0</v>
      </c>
      <c r="E439" s="16">
        <f>'[1]Prv-järjestys'!N439</f>
        <v>0</v>
      </c>
      <c r="F439" s="15">
        <f>'[1]Prv-järjestys'!O439</f>
        <v>0</v>
      </c>
      <c r="G439" s="44">
        <f>'[1]Prv-järjestys'!P439</f>
        <v>0</v>
      </c>
      <c r="H439" s="16">
        <f>'[1]Prv-järjestys'!Q439</f>
        <v>0</v>
      </c>
      <c r="I439" s="15">
        <f>'[1]Prv-järjestys'!R439</f>
        <v>0</v>
      </c>
      <c r="J439" s="19">
        <f>'[1]Prv-järjestys'!S439</f>
        <v>0</v>
      </c>
      <c r="K439" s="16">
        <f>'[1]Prv-järjestys'!T439</f>
        <v>0</v>
      </c>
      <c r="L439" s="17">
        <f>'[1]Prv-järjestys'!U439</f>
        <v>0</v>
      </c>
      <c r="M439" s="16">
        <f>'[1]Prv-järjestys'!V439</f>
        <v>0</v>
      </c>
      <c r="N439" s="17">
        <f>'[1]Prv-järjestys'!W439</f>
        <v>0</v>
      </c>
      <c r="O439" s="15">
        <f>'[1]Prv-järjestys'!X439</f>
        <v>0</v>
      </c>
      <c r="P439" s="45">
        <f>'[1]Prv-järjestys'!Y439</f>
        <v>0</v>
      </c>
      <c r="Q439" s="16">
        <f>'[1]Prv-järjestys'!Z439</f>
        <v>0</v>
      </c>
      <c r="R439" s="15">
        <f>'[1]Prv-järjestys'!AA439</f>
        <v>0</v>
      </c>
      <c r="S439" s="19">
        <f>'[1]Prv-järjestys'!AB439</f>
        <v>0</v>
      </c>
      <c r="T439" s="16">
        <f>'[1]Prv-järjestys'!AE439</f>
        <v>0</v>
      </c>
      <c r="U439" s="17">
        <f>'[1]Prv-järjestys'!AF439</f>
        <v>0</v>
      </c>
      <c r="V439" s="16">
        <f>'[1]Prv-järjestys'!AG439</f>
        <v>0</v>
      </c>
      <c r="W439" s="17">
        <f>'[1]Prv-järjestys'!AH439</f>
        <v>0</v>
      </c>
      <c r="X439" s="15">
        <f>'[1]Prv-järjestys'!AI439</f>
        <v>0</v>
      </c>
      <c r="Y439" s="46">
        <f>'[1]Prv-järjestys'!AJ439</f>
        <v>0</v>
      </c>
      <c r="Z439" s="16">
        <f>'[1]Prv-järjestys'!AK439</f>
        <v>0</v>
      </c>
      <c r="AA439" s="15">
        <f>'[1]Prv-järjestys'!AL439</f>
        <v>0</v>
      </c>
      <c r="AB439" s="19">
        <f>'[1]Prv-järjestys'!AM439</f>
        <v>0</v>
      </c>
      <c r="AC439" s="16">
        <f>'[1]Prv-järjestys'!AN439</f>
        <v>0</v>
      </c>
      <c r="AD439" s="16">
        <f>'[1]Prv-järjestys'!AO439</f>
        <v>0</v>
      </c>
      <c r="AE439" s="16">
        <f>'[1]Prv-järjestys'!AP439</f>
        <v>0</v>
      </c>
      <c r="AF439" s="17">
        <f>'[1]Prv-järjestys'!AQ439</f>
        <v>0</v>
      </c>
      <c r="AG439" s="15">
        <f>'[1]Prv-järjestys'!AR439</f>
        <v>0</v>
      </c>
      <c r="AH439" s="16">
        <f>'[1]Prv-järjestys'!AS439</f>
        <v>0</v>
      </c>
      <c r="AI439" s="16">
        <f>'[1]Prv-järjestys'!AT439</f>
        <v>0</v>
      </c>
      <c r="AJ439" s="15">
        <f>'[1]Prv-järjestys'!AU439</f>
        <v>0</v>
      </c>
      <c r="AK439" s="19">
        <f>'[1]Prv-järjestys'!AV439</f>
        <v>0</v>
      </c>
      <c r="AL439" s="15">
        <f>'[1]Prv-järjestys'!AW439</f>
        <v>0</v>
      </c>
      <c r="AM439" s="15">
        <f>'[1]Prv-järjestys'!AX439</f>
        <v>0</v>
      </c>
      <c r="AN439" s="15">
        <f>'[1]Prv-järjestys'!AY439</f>
        <v>0</v>
      </c>
      <c r="AO439" s="15">
        <f>'[1]Prv-järjestys'!AZ439</f>
        <v>0</v>
      </c>
      <c r="AP439" s="15">
        <f>'[1]Prv-järjestys'!BA439</f>
        <v>0</v>
      </c>
      <c r="AQ439" s="15">
        <f>'[1]Prv-järjestys'!BB439</f>
        <v>0</v>
      </c>
      <c r="AR439" s="15">
        <f>'[1]Prv-järjestys'!BC439</f>
        <v>0</v>
      </c>
      <c r="AS439" s="15">
        <f>'[1]Prv-järjestys'!BD439</f>
        <v>0</v>
      </c>
      <c r="AT439" s="19">
        <f>'[1]Prv-järjestys'!BE439</f>
        <v>0</v>
      </c>
      <c r="AU439" s="22">
        <f>'[1]Prv-järjestys'!BF439</f>
        <v>0</v>
      </c>
      <c r="AV439" s="55">
        <f>'[1]Prv-järjestys'!BG439</f>
        <v>0</v>
      </c>
      <c r="AW439" s="48" t="str">
        <f>'[1]Prv-järjestys'!A439</f>
        <v>004005</v>
      </c>
      <c r="AX439" s="49" t="s">
        <v>110</v>
      </c>
      <c r="AY439" s="47" t="s">
        <v>262</v>
      </c>
      <c r="AZ439" s="50" t="s">
        <v>80</v>
      </c>
      <c r="BA439" s="47" t="s">
        <v>81</v>
      </c>
      <c r="BB439" s="50" t="s">
        <v>108</v>
      </c>
      <c r="BC439" s="50" t="s">
        <v>109</v>
      </c>
      <c r="BD439" s="47">
        <v>1</v>
      </c>
      <c r="BE439" s="47">
        <v>2</v>
      </c>
    </row>
    <row r="440" spans="1:57" x14ac:dyDescent="0.25">
      <c r="A440" s="47" t="str">
        <f>'[1]Prv-järjestys'!B440</f>
        <v>Loviisanseudun seurakuntayhtymä</v>
      </c>
      <c r="B440" s="16">
        <f>'[1]Prv-järjestys'!K440</f>
        <v>0</v>
      </c>
      <c r="C440" s="17">
        <f>'[1]Prv-järjestys'!L440</f>
        <v>0</v>
      </c>
      <c r="D440" s="16">
        <f>'[1]Prv-järjestys'!M440</f>
        <v>0</v>
      </c>
      <c r="E440" s="16">
        <f>'[1]Prv-järjestys'!N440</f>
        <v>0</v>
      </c>
      <c r="F440" s="15">
        <f>'[1]Prv-järjestys'!O440</f>
        <v>0</v>
      </c>
      <c r="G440" s="44">
        <f>'[1]Prv-järjestys'!P440</f>
        <v>0</v>
      </c>
      <c r="H440" s="16">
        <f>'[1]Prv-järjestys'!Q440</f>
        <v>0</v>
      </c>
      <c r="I440" s="15">
        <f>'[1]Prv-järjestys'!R440</f>
        <v>0</v>
      </c>
      <c r="J440" s="19">
        <f>'[1]Prv-järjestys'!S440</f>
        <v>0</v>
      </c>
      <c r="K440" s="16">
        <f>'[1]Prv-järjestys'!T440</f>
        <v>0</v>
      </c>
      <c r="L440" s="17">
        <f>'[1]Prv-järjestys'!U440</f>
        <v>0</v>
      </c>
      <c r="M440" s="16">
        <f>'[1]Prv-järjestys'!V440</f>
        <v>0</v>
      </c>
      <c r="N440" s="17">
        <f>'[1]Prv-järjestys'!W440</f>
        <v>0</v>
      </c>
      <c r="O440" s="15">
        <f>'[1]Prv-järjestys'!X440</f>
        <v>0</v>
      </c>
      <c r="P440" s="45">
        <f>'[1]Prv-järjestys'!Y440</f>
        <v>0</v>
      </c>
      <c r="Q440" s="16">
        <f>'[1]Prv-järjestys'!Z440</f>
        <v>0</v>
      </c>
      <c r="R440" s="15">
        <f>'[1]Prv-järjestys'!AA440</f>
        <v>0</v>
      </c>
      <c r="S440" s="19">
        <f>'[1]Prv-järjestys'!AB440</f>
        <v>0</v>
      </c>
      <c r="T440" s="16">
        <f>'[1]Prv-järjestys'!AE440</f>
        <v>0</v>
      </c>
      <c r="U440" s="17">
        <f>'[1]Prv-järjestys'!AF440</f>
        <v>0</v>
      </c>
      <c r="V440" s="16">
        <f>'[1]Prv-järjestys'!AG440</f>
        <v>0</v>
      </c>
      <c r="W440" s="17">
        <f>'[1]Prv-järjestys'!AH440</f>
        <v>0</v>
      </c>
      <c r="X440" s="15">
        <f>'[1]Prv-järjestys'!AI440</f>
        <v>0</v>
      </c>
      <c r="Y440" s="46">
        <f>'[1]Prv-järjestys'!AJ440</f>
        <v>0</v>
      </c>
      <c r="Z440" s="16">
        <f>'[1]Prv-järjestys'!AK440</f>
        <v>0</v>
      </c>
      <c r="AA440" s="15">
        <f>'[1]Prv-järjestys'!AL440</f>
        <v>0</v>
      </c>
      <c r="AB440" s="19">
        <f>'[1]Prv-järjestys'!AM440</f>
        <v>0</v>
      </c>
      <c r="AC440" s="16">
        <f>'[1]Prv-järjestys'!AN440</f>
        <v>0</v>
      </c>
      <c r="AD440" s="16">
        <f>'[1]Prv-järjestys'!AO440</f>
        <v>0</v>
      </c>
      <c r="AE440" s="16">
        <f>'[1]Prv-järjestys'!AP440</f>
        <v>0</v>
      </c>
      <c r="AF440" s="17">
        <f>'[1]Prv-järjestys'!AQ440</f>
        <v>0</v>
      </c>
      <c r="AG440" s="15">
        <f>'[1]Prv-järjestys'!AR440</f>
        <v>0</v>
      </c>
      <c r="AH440" s="16">
        <f>'[1]Prv-järjestys'!AS440</f>
        <v>0</v>
      </c>
      <c r="AI440" s="16">
        <f>'[1]Prv-järjestys'!AT440</f>
        <v>0</v>
      </c>
      <c r="AJ440" s="15">
        <f>'[1]Prv-järjestys'!AU440</f>
        <v>0</v>
      </c>
      <c r="AK440" s="19">
        <f>'[1]Prv-järjestys'!AV440</f>
        <v>0</v>
      </c>
      <c r="AL440" s="15">
        <f>'[1]Prv-järjestys'!AW440</f>
        <v>0</v>
      </c>
      <c r="AM440" s="15">
        <f>'[1]Prv-järjestys'!AX440</f>
        <v>0</v>
      </c>
      <c r="AN440" s="15">
        <f>'[1]Prv-järjestys'!AY440</f>
        <v>0</v>
      </c>
      <c r="AO440" s="15">
        <f>'[1]Prv-järjestys'!AZ440</f>
        <v>0</v>
      </c>
      <c r="AP440" s="15">
        <f>'[1]Prv-järjestys'!BA440</f>
        <v>0</v>
      </c>
      <c r="AQ440" s="15">
        <f>'[1]Prv-järjestys'!BB440</f>
        <v>0</v>
      </c>
      <c r="AR440" s="15">
        <f>'[1]Prv-järjestys'!BC440</f>
        <v>0</v>
      </c>
      <c r="AS440" s="15">
        <f>'[1]Prv-järjestys'!BD440</f>
        <v>0</v>
      </c>
      <c r="AT440" s="19">
        <f>'[1]Prv-järjestys'!BE440</f>
        <v>0</v>
      </c>
      <c r="AU440" s="22">
        <f>'[1]Prv-järjestys'!BF440</f>
        <v>0</v>
      </c>
      <c r="AV440" s="55">
        <f>'[1]Prv-järjestys'!BG440</f>
        <v>0</v>
      </c>
      <c r="AW440" s="51" t="str">
        <f>'[1]Prv-järjestys'!A440</f>
        <v>004006</v>
      </c>
      <c r="AX440" s="47"/>
      <c r="AY440" s="47"/>
      <c r="AZ440" s="50" t="s">
        <v>55</v>
      </c>
      <c r="BA440" s="47" t="s">
        <v>56</v>
      </c>
      <c r="BB440" s="50" t="s">
        <v>57</v>
      </c>
      <c r="BC440" s="50" t="s">
        <v>58</v>
      </c>
      <c r="BD440" s="47">
        <v>1</v>
      </c>
      <c r="BE440" s="47">
        <v>2</v>
      </c>
    </row>
    <row r="441" spans="1:57" x14ac:dyDescent="0.25">
      <c r="A441" s="47" t="str">
        <f>'[1]Prv-järjestys'!B441</f>
        <v>Ylä-Savon seurakuntayhtymä</v>
      </c>
      <c r="B441" s="16">
        <f>'[1]Prv-järjestys'!K441</f>
        <v>0</v>
      </c>
      <c r="C441" s="17">
        <f>'[1]Prv-järjestys'!L441</f>
        <v>0</v>
      </c>
      <c r="D441" s="16">
        <f>'[1]Prv-järjestys'!M441</f>
        <v>0</v>
      </c>
      <c r="E441" s="16">
        <f>'[1]Prv-järjestys'!N441</f>
        <v>0</v>
      </c>
      <c r="F441" s="15">
        <f>'[1]Prv-järjestys'!O441</f>
        <v>0</v>
      </c>
      <c r="G441" s="16">
        <f>'[1]Prv-järjestys'!P441</f>
        <v>0</v>
      </c>
      <c r="H441" s="16">
        <f>'[1]Prv-järjestys'!Q441</f>
        <v>0</v>
      </c>
      <c r="I441" s="15">
        <f>'[1]Prv-järjestys'!R441</f>
        <v>0</v>
      </c>
      <c r="J441" s="19">
        <f>'[1]Prv-järjestys'!S441</f>
        <v>0</v>
      </c>
      <c r="K441" s="16">
        <f>'[1]Prv-järjestys'!T441</f>
        <v>0</v>
      </c>
      <c r="L441" s="17">
        <f>'[1]Prv-järjestys'!U441</f>
        <v>0</v>
      </c>
      <c r="M441" s="16">
        <f>'[1]Prv-järjestys'!V441</f>
        <v>0</v>
      </c>
      <c r="N441" s="17">
        <f>'[1]Prv-järjestys'!W441</f>
        <v>0</v>
      </c>
      <c r="O441" s="15">
        <f>'[1]Prv-järjestys'!X441</f>
        <v>0</v>
      </c>
      <c r="P441" s="16">
        <f>'[1]Prv-järjestys'!Y441</f>
        <v>0</v>
      </c>
      <c r="Q441" s="16">
        <f>'[1]Prv-järjestys'!Z441</f>
        <v>0</v>
      </c>
      <c r="R441" s="15">
        <f>'[1]Prv-järjestys'!AA441</f>
        <v>0</v>
      </c>
      <c r="S441" s="19">
        <f>'[1]Prv-järjestys'!AB441</f>
        <v>0</v>
      </c>
      <c r="T441" s="16">
        <f>'[1]Prv-järjestys'!AE441</f>
        <v>0</v>
      </c>
      <c r="U441" s="17">
        <f>'[1]Prv-järjestys'!AF441</f>
        <v>0</v>
      </c>
      <c r="V441" s="16">
        <f>'[1]Prv-järjestys'!AG441</f>
        <v>0</v>
      </c>
      <c r="W441" s="17">
        <f>'[1]Prv-järjestys'!AH441</f>
        <v>0</v>
      </c>
      <c r="X441" s="15">
        <f>'[1]Prv-järjestys'!AI441</f>
        <v>0</v>
      </c>
      <c r="Y441" s="16">
        <f>'[1]Prv-järjestys'!AJ441</f>
        <v>0</v>
      </c>
      <c r="Z441" s="16">
        <f>'[1]Prv-järjestys'!AK441</f>
        <v>0</v>
      </c>
      <c r="AA441" s="15">
        <f>'[1]Prv-järjestys'!AL441</f>
        <v>0</v>
      </c>
      <c r="AB441" s="19">
        <f>'[1]Prv-järjestys'!AM441</f>
        <v>0</v>
      </c>
      <c r="AC441" s="16">
        <f>'[1]Prv-järjestys'!AN441</f>
        <v>0</v>
      </c>
      <c r="AD441" s="16">
        <f>'[1]Prv-järjestys'!AO441</f>
        <v>0</v>
      </c>
      <c r="AE441" s="16">
        <f>'[1]Prv-järjestys'!AP441</f>
        <v>0</v>
      </c>
      <c r="AF441" s="17">
        <f>'[1]Prv-järjestys'!AQ441</f>
        <v>0</v>
      </c>
      <c r="AG441" s="15">
        <f>'[1]Prv-järjestys'!AR441</f>
        <v>0</v>
      </c>
      <c r="AH441" s="16">
        <f>'[1]Prv-järjestys'!AS441</f>
        <v>0</v>
      </c>
      <c r="AI441" s="16">
        <f>'[1]Prv-järjestys'!AT441</f>
        <v>0</v>
      </c>
      <c r="AJ441" s="15">
        <f>'[1]Prv-järjestys'!AU441</f>
        <v>0</v>
      </c>
      <c r="AK441" s="19">
        <f>'[1]Prv-järjestys'!AV441</f>
        <v>0</v>
      </c>
      <c r="AL441" s="15">
        <f>'[1]Prv-järjestys'!AW441</f>
        <v>0</v>
      </c>
      <c r="AM441" s="15">
        <f>'[1]Prv-järjestys'!AX441</f>
        <v>0</v>
      </c>
      <c r="AN441" s="15">
        <f>'[1]Prv-järjestys'!AY441</f>
        <v>0</v>
      </c>
      <c r="AO441" s="15">
        <f>'[1]Prv-järjestys'!AZ441</f>
        <v>0</v>
      </c>
      <c r="AP441" s="15">
        <f>'[1]Prv-järjestys'!BA441</f>
        <v>0</v>
      </c>
      <c r="AQ441" s="15">
        <f>'[1]Prv-järjestys'!BB441</f>
        <v>0</v>
      </c>
      <c r="AR441" s="15">
        <f>'[1]Prv-järjestys'!BC441</f>
        <v>0</v>
      </c>
      <c r="AS441" s="15">
        <f>'[1]Prv-järjestys'!BD441</f>
        <v>0</v>
      </c>
      <c r="AT441" s="19">
        <f>'[1]Prv-järjestys'!BE441</f>
        <v>0</v>
      </c>
      <c r="AU441" s="22">
        <f>'[1]Prv-järjestys'!BF441</f>
        <v>0</v>
      </c>
      <c r="AV441" s="56">
        <f>'[1]Prv-järjestys'!BG441</f>
        <v>0</v>
      </c>
      <c r="AW441" s="51" t="str">
        <f>'[1]Prv-järjestys'!A441</f>
        <v>004007</v>
      </c>
      <c r="AX441" s="52" t="s">
        <v>173</v>
      </c>
      <c r="AY441" s="47" t="s">
        <v>174</v>
      </c>
      <c r="AZ441" s="50" t="s">
        <v>165</v>
      </c>
      <c r="BA441" s="47" t="s">
        <v>166</v>
      </c>
      <c r="BB441" s="50" t="s">
        <v>175</v>
      </c>
      <c r="BC441" s="50" t="s">
        <v>176</v>
      </c>
      <c r="BD441" s="47">
        <v>1</v>
      </c>
      <c r="BE441" s="47">
        <v>2</v>
      </c>
    </row>
    <row r="442" spans="1:57" s="33" customFormat="1" x14ac:dyDescent="0.25">
      <c r="A442" s="27" t="s">
        <v>246</v>
      </c>
      <c r="B442" s="28">
        <f t="shared" ref="B442:AK442" si="0">SUM(B2:B441)</f>
        <v>3723581.4699999979</v>
      </c>
      <c r="C442" s="28">
        <f t="shared" si="0"/>
        <v>1078640.7700000005</v>
      </c>
      <c r="D442" s="28">
        <f t="shared" si="0"/>
        <v>255912.87</v>
      </c>
      <c r="E442" s="28">
        <f t="shared" si="0"/>
        <v>478691.27</v>
      </c>
      <c r="F442" s="28">
        <f t="shared" si="0"/>
        <v>1961614.2260000005</v>
      </c>
      <c r="G442" s="28">
        <f t="shared" si="0"/>
        <v>1262036.2299999997</v>
      </c>
      <c r="H442" s="28">
        <f t="shared" si="0"/>
        <v>1220998.7400000005</v>
      </c>
      <c r="I442" s="28">
        <f t="shared" si="0"/>
        <v>7976017.7999999998</v>
      </c>
      <c r="J442" s="30">
        <f t="shared" si="0"/>
        <v>17957493.375999991</v>
      </c>
      <c r="K442" s="28">
        <f t="shared" si="0"/>
        <v>4340830.4700000035</v>
      </c>
      <c r="L442" s="28">
        <f t="shared" si="0"/>
        <v>678211.86</v>
      </c>
      <c r="M442" s="28">
        <f t="shared" si="0"/>
        <v>70167.460000000006</v>
      </c>
      <c r="N442" s="28">
        <f t="shared" si="0"/>
        <v>578750.71999999986</v>
      </c>
      <c r="O442" s="28">
        <f t="shared" si="0"/>
        <v>1107595.7899999998</v>
      </c>
      <c r="P442" s="28">
        <f t="shared" si="0"/>
        <v>608913.25999999943</v>
      </c>
      <c r="Q442" s="28">
        <f t="shared" si="0"/>
        <v>574610.30999999994</v>
      </c>
      <c r="R442" s="28">
        <f t="shared" si="0"/>
        <v>3058011.5986555982</v>
      </c>
      <c r="S442" s="30">
        <f t="shared" si="0"/>
        <v>11017091.468655594</v>
      </c>
      <c r="T442" s="28">
        <f t="shared" si="0"/>
        <v>8628300.4600000009</v>
      </c>
      <c r="U442" s="28">
        <f t="shared" si="0"/>
        <v>1223328.9500000002</v>
      </c>
      <c r="V442" s="28">
        <f t="shared" si="0"/>
        <v>173662.57000000004</v>
      </c>
      <c r="W442" s="28">
        <f t="shared" si="0"/>
        <v>984423.22999999975</v>
      </c>
      <c r="X442" s="28">
        <f t="shared" si="0"/>
        <v>2378623.0900000003</v>
      </c>
      <c r="Y442" s="28">
        <f t="shared" si="0"/>
        <v>1389642.38</v>
      </c>
      <c r="Z442" s="28">
        <f t="shared" si="0"/>
        <v>1292212.7100000004</v>
      </c>
      <c r="AA442" s="28">
        <f t="shared" si="0"/>
        <v>3678527.4299999997</v>
      </c>
      <c r="AB442" s="30">
        <f t="shared" si="0"/>
        <v>19748720.820000004</v>
      </c>
      <c r="AC442" s="28">
        <f t="shared" si="0"/>
        <v>2147334.7199999997</v>
      </c>
      <c r="AD442" s="28">
        <f t="shared" si="0"/>
        <v>49226.39</v>
      </c>
      <c r="AE442" s="28">
        <f t="shared" si="0"/>
        <v>49226.39</v>
      </c>
      <c r="AF442" s="28">
        <f t="shared" si="0"/>
        <v>227315.02000000002</v>
      </c>
      <c r="AG442" s="28">
        <f t="shared" si="0"/>
        <v>259698.78000000003</v>
      </c>
      <c r="AH442" s="28">
        <f t="shared" si="0"/>
        <v>99803.459999999992</v>
      </c>
      <c r="AI442" s="28">
        <f t="shared" si="0"/>
        <v>142100.07</v>
      </c>
      <c r="AJ442" s="28">
        <f t="shared" si="0"/>
        <v>682218.1</v>
      </c>
      <c r="AK442" s="30">
        <f t="shared" si="0"/>
        <v>3656922.9299999997</v>
      </c>
      <c r="AL442" s="28">
        <f t="shared" ref="AL442:AS442" si="1">SUM(B442,K442,T442,AC442)</f>
        <v>18840047.120000001</v>
      </c>
      <c r="AM442" s="28">
        <f t="shared" si="1"/>
        <v>3029407.9700000007</v>
      </c>
      <c r="AN442" s="28">
        <f t="shared" si="1"/>
        <v>548969.29</v>
      </c>
      <c r="AO442" s="28">
        <f t="shared" si="1"/>
        <v>2269180.2399999993</v>
      </c>
      <c r="AP442" s="28">
        <f t="shared" si="1"/>
        <v>5707531.8860000009</v>
      </c>
      <c r="AQ442" s="28">
        <f t="shared" si="1"/>
        <v>3360395.3299999991</v>
      </c>
      <c r="AR442" s="28">
        <f t="shared" si="1"/>
        <v>3229921.8300000005</v>
      </c>
      <c r="AS442" s="28">
        <f t="shared" si="1"/>
        <v>15394774.928655596</v>
      </c>
      <c r="AT442" s="30">
        <f>SUM(AT2:AT441)</f>
        <v>52380228.594655566</v>
      </c>
      <c r="AU442" s="31">
        <f t="shared" ref="AU442" si="2">AT442/AV442</f>
        <v>13.018116823706579</v>
      </c>
      <c r="AV442" s="32">
        <f>SUM(AV388:AV409,AV2:AV387)</f>
        <v>4023641</v>
      </c>
      <c r="AW442" s="26"/>
      <c r="AX442" s="27"/>
      <c r="AY442" s="27"/>
      <c r="AZ442" s="29"/>
      <c r="BA442" s="28"/>
      <c r="BB442" s="29"/>
      <c r="BC442" s="28"/>
      <c r="BD442" s="28"/>
      <c r="BE442" s="28"/>
    </row>
    <row r="443" spans="1:57" x14ac:dyDescent="0.25">
      <c r="A443" s="15" t="s">
        <v>247</v>
      </c>
      <c r="B443" s="16">
        <f>'[1]Prv-järjestys'!K443</f>
        <v>61895.5</v>
      </c>
      <c r="C443" s="17">
        <f>'[1]Prv-järjestys'!L443</f>
        <v>27633.64</v>
      </c>
      <c r="D443" s="16">
        <f>'[1]Prv-järjestys'!M443</f>
        <v>5042.57</v>
      </c>
      <c r="E443" s="17">
        <f>'[1]Prv-järjestys'!N443</f>
        <v>0</v>
      </c>
      <c r="F443" s="35">
        <f>'[1]Prv-järjestys'!O443</f>
        <v>5843.27</v>
      </c>
      <c r="G443" s="18">
        <f>'[1]Prv-järjestys'!P443</f>
        <v>60600.35</v>
      </c>
      <c r="H443" s="36">
        <f>'[1]Prv-järjestys'!Q443</f>
        <v>350</v>
      </c>
      <c r="I443" s="16">
        <f>'[1]Prv-järjestys'!R443</f>
        <v>0</v>
      </c>
      <c r="J443" s="19">
        <f>'[1]Prv-järjestys'!S443</f>
        <v>161365.32999999999</v>
      </c>
      <c r="K443" s="16">
        <f>'[1]Prv-järjestys'!T443</f>
        <v>789.73</v>
      </c>
      <c r="L443" s="17">
        <f>'[1]Prv-järjestys'!U443</f>
        <v>0</v>
      </c>
      <c r="M443" s="16">
        <f>'[1]Prv-järjestys'!V443</f>
        <v>0</v>
      </c>
      <c r="N443" s="17">
        <f>'[1]Prv-järjestys'!W443</f>
        <v>0</v>
      </c>
      <c r="O443" s="35">
        <f>'[1]Prv-järjestys'!X443</f>
        <v>0</v>
      </c>
      <c r="P443" s="20">
        <f>'[1]Prv-järjestys'!Y443</f>
        <v>0</v>
      </c>
      <c r="Q443" s="16">
        <f>'[1]Prv-järjestys'!Z443</f>
        <v>0</v>
      </c>
      <c r="R443" s="16">
        <f>'[1]Prv-järjestys'!AA443</f>
        <v>0</v>
      </c>
      <c r="S443" s="19">
        <f>'[1]Prv-järjestys'!AB443</f>
        <v>789.73</v>
      </c>
      <c r="T443" s="16">
        <f>'[1]Prv-järjestys'!AE443</f>
        <v>0</v>
      </c>
      <c r="U443" s="17">
        <f>'[1]Prv-järjestys'!AF443</f>
        <v>0</v>
      </c>
      <c r="V443" s="16">
        <f>'[1]Prv-järjestys'!AG443</f>
        <v>0</v>
      </c>
      <c r="W443" s="15">
        <f>'[1]Prv-järjestys'!AH443</f>
        <v>0</v>
      </c>
      <c r="X443" s="35">
        <f>'[1]Prv-järjestys'!AI443</f>
        <v>0</v>
      </c>
      <c r="Y443" s="21">
        <f>'[1]Prv-järjestys'!AJ443</f>
        <v>0</v>
      </c>
      <c r="Z443" s="16">
        <f>'[1]Prv-järjestys'!AK443</f>
        <v>0</v>
      </c>
      <c r="AA443" s="16">
        <f>'[1]Prv-järjestys'!AL443</f>
        <v>0</v>
      </c>
      <c r="AB443" s="19">
        <f>'[1]Prv-järjestys'!AM443</f>
        <v>0</v>
      </c>
      <c r="AC443" s="16">
        <f>'[1]Prv-järjestys'!AN443</f>
        <v>0</v>
      </c>
      <c r="AD443" s="17">
        <f>'[1]Prv-järjestys'!AO443</f>
        <v>0</v>
      </c>
      <c r="AE443" s="16">
        <f>'[1]Prv-järjestys'!AP443</f>
        <v>0</v>
      </c>
      <c r="AF443" s="15">
        <f>'[1]Prv-järjestys'!AQ443</f>
        <v>0</v>
      </c>
      <c r="AG443" s="35">
        <f>'[1]Prv-järjestys'!AR443</f>
        <v>0</v>
      </c>
      <c r="AH443" s="16">
        <f>'[1]Prv-järjestys'!AS443</f>
        <v>0</v>
      </c>
      <c r="AI443" s="37">
        <f>'[1]Prv-järjestys'!AT443</f>
        <v>0</v>
      </c>
      <c r="AJ443" s="17">
        <f>'[1]Prv-järjestys'!AU443</f>
        <v>0</v>
      </c>
      <c r="AK443" s="19">
        <f>'[1]Prv-järjestys'!AV443</f>
        <v>0</v>
      </c>
      <c r="AL443" s="15">
        <f>'[1]Prv-järjestys'!AW443</f>
        <v>62685.23</v>
      </c>
      <c r="AM443" s="15">
        <f>'[1]Prv-järjestys'!AX443</f>
        <v>27633.64</v>
      </c>
      <c r="AN443" s="15">
        <f>'[1]Prv-järjestys'!AY443</f>
        <v>5042.57</v>
      </c>
      <c r="AO443" s="15">
        <f>'[1]Prv-järjestys'!AZ443</f>
        <v>0</v>
      </c>
      <c r="AP443" s="15">
        <f>'[1]Prv-järjestys'!BA443</f>
        <v>5843.27</v>
      </c>
      <c r="AQ443" s="15">
        <f>'[1]Prv-järjestys'!BB443</f>
        <v>60600.35</v>
      </c>
      <c r="AR443" s="15">
        <f>'[1]Prv-järjestys'!BC443</f>
        <v>350</v>
      </c>
      <c r="AS443" s="15">
        <f>'[1]Prv-järjestys'!BD443</f>
        <v>0</v>
      </c>
      <c r="AT443" s="19">
        <f>'[1]Prv-järjestys'!BE443</f>
        <v>162155.06</v>
      </c>
      <c r="AU443" s="94"/>
      <c r="AV443" s="94"/>
      <c r="AW443" s="34">
        <v>916</v>
      </c>
      <c r="AX443" s="15"/>
      <c r="AY443" s="15"/>
      <c r="AZ443" s="15"/>
      <c r="BA443" s="15"/>
      <c r="BB443" s="15"/>
      <c r="BC443" s="15"/>
      <c r="BD443" s="15"/>
      <c r="BE443" s="15"/>
    </row>
    <row r="444" spans="1:57" x14ac:dyDescent="0.25">
      <c r="A444" s="15" t="s">
        <v>248</v>
      </c>
      <c r="B444" s="16">
        <f>'[1]Prv-järjestys'!K444</f>
        <v>0</v>
      </c>
      <c r="C444" s="17">
        <f>'[1]Prv-järjestys'!L444</f>
        <v>0</v>
      </c>
      <c r="D444" s="16">
        <f>'[1]Prv-järjestys'!M444</f>
        <v>0</v>
      </c>
      <c r="E444" s="17">
        <f>'[1]Prv-järjestys'!N444</f>
        <v>0</v>
      </c>
      <c r="F444" s="35">
        <f>'[1]Prv-järjestys'!O444</f>
        <v>0</v>
      </c>
      <c r="G444" s="18">
        <f>'[1]Prv-järjestys'!P444</f>
        <v>190</v>
      </c>
      <c r="H444" s="36">
        <f>'[1]Prv-järjestys'!Q444</f>
        <v>0</v>
      </c>
      <c r="I444" s="16">
        <f>'[1]Prv-järjestys'!R444</f>
        <v>0</v>
      </c>
      <c r="J444" s="19">
        <f>'[1]Prv-järjestys'!S444</f>
        <v>190</v>
      </c>
      <c r="K444" s="16">
        <f>'[1]Prv-järjestys'!T444</f>
        <v>0</v>
      </c>
      <c r="L444" s="17">
        <f>'[1]Prv-järjestys'!U444</f>
        <v>0</v>
      </c>
      <c r="M444" s="16">
        <f>'[1]Prv-järjestys'!V444</f>
        <v>0</v>
      </c>
      <c r="N444" s="17">
        <f>'[1]Prv-järjestys'!W444</f>
        <v>0</v>
      </c>
      <c r="O444" s="35">
        <f>'[1]Prv-järjestys'!X444</f>
        <v>1000</v>
      </c>
      <c r="P444" s="20">
        <f>'[1]Prv-järjestys'!Y444</f>
        <v>1000</v>
      </c>
      <c r="Q444" s="16">
        <f>'[1]Prv-järjestys'!Z444</f>
        <v>0</v>
      </c>
      <c r="R444" s="16">
        <f>'[1]Prv-järjestys'!AA444</f>
        <v>0</v>
      </c>
      <c r="S444" s="19">
        <f>'[1]Prv-järjestys'!AB444</f>
        <v>2000</v>
      </c>
      <c r="T444" s="16">
        <f>'[1]Prv-järjestys'!AE444</f>
        <v>0</v>
      </c>
      <c r="U444" s="17">
        <f>'[1]Prv-järjestys'!AF444</f>
        <v>0</v>
      </c>
      <c r="V444" s="16">
        <f>'[1]Prv-järjestys'!AG444</f>
        <v>0</v>
      </c>
      <c r="W444" s="15">
        <f>'[1]Prv-järjestys'!AH444</f>
        <v>0</v>
      </c>
      <c r="X444" s="35">
        <f>'[1]Prv-järjestys'!AI444</f>
        <v>0</v>
      </c>
      <c r="Y444" s="21">
        <f>'[1]Prv-järjestys'!AJ444</f>
        <v>0</v>
      </c>
      <c r="Z444" s="16">
        <f>'[1]Prv-järjestys'!AK444</f>
        <v>0</v>
      </c>
      <c r="AA444" s="16">
        <f>'[1]Prv-järjestys'!AL444</f>
        <v>0</v>
      </c>
      <c r="AB444" s="19">
        <f>'[1]Prv-järjestys'!AM444</f>
        <v>0</v>
      </c>
      <c r="AC444" s="16">
        <f>'[1]Prv-järjestys'!AN444</f>
        <v>0</v>
      </c>
      <c r="AD444" s="17">
        <f>'[1]Prv-järjestys'!AO444</f>
        <v>0</v>
      </c>
      <c r="AE444" s="16">
        <f>'[1]Prv-järjestys'!AP444</f>
        <v>0</v>
      </c>
      <c r="AF444" s="15">
        <f>'[1]Prv-järjestys'!AQ444</f>
        <v>0</v>
      </c>
      <c r="AG444" s="35">
        <f>'[1]Prv-järjestys'!AR444</f>
        <v>0</v>
      </c>
      <c r="AH444" s="16">
        <f>'[1]Prv-järjestys'!AS444</f>
        <v>0</v>
      </c>
      <c r="AI444" s="37">
        <f>'[1]Prv-järjestys'!AT444</f>
        <v>0</v>
      </c>
      <c r="AJ444" s="17">
        <f>'[1]Prv-järjestys'!AU444</f>
        <v>0</v>
      </c>
      <c r="AK444" s="19">
        <f>'[1]Prv-järjestys'!AV444</f>
        <v>0</v>
      </c>
      <c r="AL444" s="15">
        <f>'[1]Prv-järjestys'!AW444</f>
        <v>0</v>
      </c>
      <c r="AM444" s="15">
        <f>'[1]Prv-järjestys'!AX444</f>
        <v>0</v>
      </c>
      <c r="AN444" s="15">
        <f>'[1]Prv-järjestys'!AY444</f>
        <v>0</v>
      </c>
      <c r="AO444" s="15">
        <f>'[1]Prv-järjestys'!AZ444</f>
        <v>0</v>
      </c>
      <c r="AP444" s="15">
        <f>'[1]Prv-järjestys'!BA444</f>
        <v>1000</v>
      </c>
      <c r="AQ444" s="15">
        <f>'[1]Prv-järjestys'!BB444</f>
        <v>1190</v>
      </c>
      <c r="AR444" s="15">
        <f>'[1]Prv-järjestys'!BC444</f>
        <v>0</v>
      </c>
      <c r="AS444" s="15">
        <f>'[1]Prv-järjestys'!BD444</f>
        <v>0</v>
      </c>
      <c r="AT444" s="19">
        <f>'[1]Prv-järjestys'!BE444</f>
        <v>2190</v>
      </c>
      <c r="AU444" s="94"/>
      <c r="AV444" s="94"/>
      <c r="AW444" s="34">
        <v>917</v>
      </c>
      <c r="AX444" s="15"/>
      <c r="AY444" s="15"/>
      <c r="AZ444" s="15"/>
      <c r="BA444" s="15"/>
      <c r="BB444" s="15"/>
      <c r="BC444" s="15"/>
      <c r="BD444" s="15"/>
      <c r="BE444" s="15"/>
    </row>
    <row r="445" spans="1:57" x14ac:dyDescent="0.25">
      <c r="A445" s="15" t="s">
        <v>249</v>
      </c>
      <c r="B445" s="16">
        <f>'[1]Prv-järjestys'!K445</f>
        <v>10600</v>
      </c>
      <c r="C445" s="17">
        <f>'[1]Prv-järjestys'!L445</f>
        <v>0</v>
      </c>
      <c r="D445" s="16">
        <f>'[1]Prv-järjestys'!M445</f>
        <v>0</v>
      </c>
      <c r="E445" s="17">
        <f>'[1]Prv-järjestys'!N445</f>
        <v>0</v>
      </c>
      <c r="F445" s="35">
        <f>'[1]Prv-järjestys'!O445</f>
        <v>0</v>
      </c>
      <c r="G445" s="16">
        <f>'[1]Prv-järjestys'!P445</f>
        <v>0</v>
      </c>
      <c r="H445" s="36">
        <f>'[1]Prv-järjestys'!Q445</f>
        <v>0</v>
      </c>
      <c r="I445" s="16">
        <f>'[1]Prv-järjestys'!R445</f>
        <v>0</v>
      </c>
      <c r="J445" s="19">
        <f>'[1]Prv-järjestys'!S445</f>
        <v>10600</v>
      </c>
      <c r="K445" s="16">
        <f>'[1]Prv-järjestys'!T445</f>
        <v>0</v>
      </c>
      <c r="L445" s="17">
        <f>'[1]Prv-järjestys'!U445</f>
        <v>0</v>
      </c>
      <c r="M445" s="16">
        <f>'[1]Prv-järjestys'!V445</f>
        <v>0</v>
      </c>
      <c r="N445" s="17">
        <f>'[1]Prv-järjestys'!W445</f>
        <v>0</v>
      </c>
      <c r="O445" s="35">
        <f>'[1]Prv-järjestys'!X445</f>
        <v>0</v>
      </c>
      <c r="P445" s="16">
        <f>'[1]Prv-järjestys'!Y445</f>
        <v>0</v>
      </c>
      <c r="Q445" s="16">
        <f>'[1]Prv-järjestys'!Z445</f>
        <v>0</v>
      </c>
      <c r="R445" s="16">
        <f>'[1]Prv-järjestys'!AA445</f>
        <v>0</v>
      </c>
      <c r="S445" s="19">
        <f>'[1]Prv-järjestys'!AB445</f>
        <v>0</v>
      </c>
      <c r="T445" s="16">
        <f>'[1]Prv-järjestys'!AE445</f>
        <v>0</v>
      </c>
      <c r="U445" s="17">
        <f>'[1]Prv-järjestys'!AF445</f>
        <v>0</v>
      </c>
      <c r="V445" s="16">
        <f>'[1]Prv-järjestys'!AG445</f>
        <v>0</v>
      </c>
      <c r="W445" s="15">
        <f>'[1]Prv-järjestys'!AH445</f>
        <v>0</v>
      </c>
      <c r="X445" s="35">
        <f>'[1]Prv-järjestys'!AI445</f>
        <v>0</v>
      </c>
      <c r="Y445" s="16">
        <f>'[1]Prv-järjestys'!AJ445</f>
        <v>0</v>
      </c>
      <c r="Z445" s="16">
        <f>'[1]Prv-järjestys'!AK445</f>
        <v>0</v>
      </c>
      <c r="AA445" s="16">
        <f>'[1]Prv-järjestys'!AL445</f>
        <v>0</v>
      </c>
      <c r="AB445" s="19">
        <f>'[1]Prv-järjestys'!AM445</f>
        <v>0</v>
      </c>
      <c r="AC445" s="16">
        <f>'[1]Prv-järjestys'!AN445</f>
        <v>0</v>
      </c>
      <c r="AD445" s="17">
        <f>'[1]Prv-järjestys'!AO445</f>
        <v>0</v>
      </c>
      <c r="AE445" s="16">
        <f>'[1]Prv-järjestys'!AP445</f>
        <v>0</v>
      </c>
      <c r="AF445" s="15">
        <f>'[1]Prv-järjestys'!AQ445</f>
        <v>0</v>
      </c>
      <c r="AG445" s="35">
        <f>'[1]Prv-järjestys'!AR445</f>
        <v>0</v>
      </c>
      <c r="AH445" s="16">
        <f>'[1]Prv-järjestys'!AS445</f>
        <v>0</v>
      </c>
      <c r="AI445" s="37">
        <f>'[1]Prv-järjestys'!AT445</f>
        <v>0</v>
      </c>
      <c r="AJ445" s="17">
        <f>'[1]Prv-järjestys'!AU445</f>
        <v>0</v>
      </c>
      <c r="AK445" s="19">
        <f>'[1]Prv-järjestys'!AV445</f>
        <v>0</v>
      </c>
      <c r="AL445" s="15">
        <f>'[1]Prv-järjestys'!AW445</f>
        <v>10600</v>
      </c>
      <c r="AM445" s="15">
        <f>'[1]Prv-järjestys'!AX445</f>
        <v>0</v>
      </c>
      <c r="AN445" s="15">
        <f>'[1]Prv-järjestys'!AY445</f>
        <v>0</v>
      </c>
      <c r="AO445" s="15">
        <f>'[1]Prv-järjestys'!AZ445</f>
        <v>0</v>
      </c>
      <c r="AP445" s="15">
        <f>'[1]Prv-järjestys'!BA445</f>
        <v>0</v>
      </c>
      <c r="AQ445" s="15">
        <f>'[1]Prv-järjestys'!BB445</f>
        <v>0</v>
      </c>
      <c r="AR445" s="15">
        <f>'[1]Prv-järjestys'!BC445</f>
        <v>0</v>
      </c>
      <c r="AS445" s="15">
        <f>'[1]Prv-järjestys'!BD445</f>
        <v>0</v>
      </c>
      <c r="AT445" s="19">
        <f>'[1]Prv-järjestys'!BE445</f>
        <v>10600</v>
      </c>
      <c r="AU445" s="94"/>
      <c r="AV445" s="94"/>
      <c r="AW445" s="34">
        <v>953</v>
      </c>
      <c r="AX445" s="15"/>
      <c r="AY445" s="15"/>
      <c r="AZ445" s="15"/>
      <c r="BA445" s="15"/>
      <c r="BB445" s="15"/>
      <c r="BC445" s="15"/>
      <c r="BD445" s="15"/>
      <c r="BE445" s="15"/>
    </row>
    <row r="446" spans="1:57" ht="15.75" thickBot="1" x14ac:dyDescent="0.3">
      <c r="A446" s="15" t="s">
        <v>250</v>
      </c>
      <c r="B446" s="16">
        <f>'[1]Prv-järjestys'!K446</f>
        <v>0</v>
      </c>
      <c r="C446" s="17">
        <f>'[1]Prv-järjestys'!L446</f>
        <v>185832.35</v>
      </c>
      <c r="D446" s="16">
        <f>'[1]Prv-järjestys'!M446</f>
        <v>9049.2900000000009</v>
      </c>
      <c r="E446" s="17">
        <f>'[1]Prv-järjestys'!N446</f>
        <v>0</v>
      </c>
      <c r="F446" s="35">
        <f>'[1]Prv-järjestys'!O446</f>
        <v>323899.52000000002</v>
      </c>
      <c r="G446" s="18">
        <f>'[1]Prv-järjestys'!P446</f>
        <v>20468.63</v>
      </c>
      <c r="H446" s="36">
        <f>'[1]Prv-järjestys'!Q446</f>
        <v>266652.69</v>
      </c>
      <c r="I446" s="16">
        <f>'[1]Prv-järjestys'!R446</f>
        <v>1362669.2</v>
      </c>
      <c r="J446" s="19">
        <f>'[1]Prv-järjestys'!S446</f>
        <v>2168571.6799999997</v>
      </c>
      <c r="K446" s="16">
        <f>'[1]Prv-järjestys'!T446</f>
        <v>0</v>
      </c>
      <c r="L446" s="17">
        <f>'[1]Prv-järjestys'!U446</f>
        <v>0</v>
      </c>
      <c r="M446" s="16">
        <f>'[1]Prv-järjestys'!V446</f>
        <v>55</v>
      </c>
      <c r="N446" s="15">
        <f>'[1]Prv-järjestys'!W446</f>
        <v>0</v>
      </c>
      <c r="O446" s="35">
        <f>'[1]Prv-järjestys'!X446</f>
        <v>384.44</v>
      </c>
      <c r="P446" s="16">
        <f>'[1]Prv-järjestys'!Y446</f>
        <v>0</v>
      </c>
      <c r="Q446" s="16">
        <f>'[1]Prv-järjestys'!Z446</f>
        <v>0</v>
      </c>
      <c r="R446" s="16">
        <f>'[1]Prv-järjestys'!AA446</f>
        <v>1035473</v>
      </c>
      <c r="S446" s="19">
        <f>'[1]Prv-järjestys'!AB446</f>
        <v>1035912.44</v>
      </c>
      <c r="T446" s="16">
        <f>'[1]Prv-järjestys'!AE446</f>
        <v>0</v>
      </c>
      <c r="U446" s="17">
        <f>'[1]Prv-järjestys'!AF446</f>
        <v>0</v>
      </c>
      <c r="V446" s="16">
        <f>'[1]Prv-järjestys'!AG446</f>
        <v>0</v>
      </c>
      <c r="W446" s="15">
        <f>'[1]Prv-järjestys'!AH446</f>
        <v>0</v>
      </c>
      <c r="X446" s="35">
        <f>'[1]Prv-järjestys'!AI446</f>
        <v>0</v>
      </c>
      <c r="Y446" s="16">
        <f>'[1]Prv-järjestys'!AJ446</f>
        <v>0</v>
      </c>
      <c r="Z446" s="16">
        <f>'[1]Prv-järjestys'!AK446</f>
        <v>0</v>
      </c>
      <c r="AA446" s="16">
        <f>'[1]Prv-järjestys'!AL446</f>
        <v>0</v>
      </c>
      <c r="AB446" s="19">
        <f>'[1]Prv-järjestys'!AM446</f>
        <v>0</v>
      </c>
      <c r="AC446" s="16">
        <f>'[1]Prv-järjestys'!AN446</f>
        <v>0</v>
      </c>
      <c r="AD446" s="17">
        <f>'[1]Prv-järjestys'!AO446</f>
        <v>0</v>
      </c>
      <c r="AE446" s="16">
        <f>'[1]Prv-järjestys'!AP446</f>
        <v>0</v>
      </c>
      <c r="AF446" s="15">
        <f>'[1]Prv-järjestys'!AQ446</f>
        <v>0</v>
      </c>
      <c r="AG446" s="35">
        <f>'[1]Prv-järjestys'!AR446</f>
        <v>0</v>
      </c>
      <c r="AH446" s="16">
        <f>'[1]Prv-järjestys'!AS446</f>
        <v>0</v>
      </c>
      <c r="AI446" s="37">
        <f>'[1]Prv-järjestys'!AT446</f>
        <v>0</v>
      </c>
      <c r="AJ446" s="17">
        <f>'[1]Prv-järjestys'!AU446</f>
        <v>1063.9000000000001</v>
      </c>
      <c r="AK446" s="19">
        <f>'[1]Prv-järjestys'!AV446</f>
        <v>1063.9000000000001</v>
      </c>
      <c r="AL446" s="15">
        <f>'[1]Prv-järjestys'!AW446</f>
        <v>0</v>
      </c>
      <c r="AM446" s="15">
        <f>'[1]Prv-järjestys'!AX446</f>
        <v>185832.35</v>
      </c>
      <c r="AN446" s="15">
        <f>'[1]Prv-järjestys'!AY446</f>
        <v>9104.2900000000009</v>
      </c>
      <c r="AO446" s="15">
        <f>'[1]Prv-järjestys'!AZ446</f>
        <v>0</v>
      </c>
      <c r="AP446" s="15">
        <f>'[1]Prv-järjestys'!BA446</f>
        <v>324283.96000000002</v>
      </c>
      <c r="AQ446" s="15">
        <f>'[1]Prv-järjestys'!BB446</f>
        <v>20468.63</v>
      </c>
      <c r="AR446" s="15">
        <f>'[1]Prv-järjestys'!BC446</f>
        <v>266652.69</v>
      </c>
      <c r="AS446" s="15">
        <f>'[1]Prv-järjestys'!BD446</f>
        <v>2399206.1</v>
      </c>
      <c r="AT446" s="19">
        <f>'[1]Prv-järjestys'!BE446</f>
        <v>3205548.02</v>
      </c>
      <c r="AU446" s="94"/>
      <c r="AV446" s="94"/>
      <c r="AW446" s="34">
        <v>999</v>
      </c>
      <c r="AX446" s="15"/>
      <c r="AY446" s="15"/>
      <c r="AZ446" s="15"/>
      <c r="BA446" s="15"/>
      <c r="BB446" s="15"/>
      <c r="BC446" s="15"/>
      <c r="BD446" s="15"/>
      <c r="BE446" s="15"/>
    </row>
    <row r="447" spans="1:57" ht="16.5" thickTop="1" thickBot="1" x14ac:dyDescent="0.3">
      <c r="A447" s="39" t="s">
        <v>52</v>
      </c>
      <c r="B447" s="40">
        <f>SUM(B442:B446)</f>
        <v>3796076.9699999979</v>
      </c>
      <c r="C447" s="40">
        <f t="shared" ref="C447:I447" si="3">SUM(C442:C446)</f>
        <v>1292106.7600000005</v>
      </c>
      <c r="D447" s="40">
        <f>SUM(D442:D446)</f>
        <v>270004.73</v>
      </c>
      <c r="E447" s="40">
        <f t="shared" si="3"/>
        <v>478691.27</v>
      </c>
      <c r="F447" s="40">
        <f t="shared" si="3"/>
        <v>2291357.0160000008</v>
      </c>
      <c r="G447" s="40">
        <f t="shared" si="3"/>
        <v>1343295.2099999997</v>
      </c>
      <c r="H447" s="40">
        <f t="shared" si="3"/>
        <v>1488001.4300000004</v>
      </c>
      <c r="I447" s="40">
        <f t="shared" si="3"/>
        <v>9338687</v>
      </c>
      <c r="J447" s="40">
        <f>SUM(J442:J446)</f>
        <v>20298220.385999989</v>
      </c>
      <c r="K447" s="40">
        <f t="shared" ref="K447:S447" si="4">SUM(K442:K446)</f>
        <v>4341620.2000000039</v>
      </c>
      <c r="L447" s="40">
        <f t="shared" si="4"/>
        <v>678211.86</v>
      </c>
      <c r="M447" s="40">
        <f t="shared" si="4"/>
        <v>70222.460000000006</v>
      </c>
      <c r="N447" s="40">
        <f t="shared" si="4"/>
        <v>578750.71999999986</v>
      </c>
      <c r="O447" s="40">
        <f t="shared" si="4"/>
        <v>1108980.2299999997</v>
      </c>
      <c r="P447" s="40">
        <f t="shared" si="4"/>
        <v>609913.25999999943</v>
      </c>
      <c r="Q447" s="40">
        <f t="shared" si="4"/>
        <v>574610.30999999994</v>
      </c>
      <c r="R447" s="40">
        <f t="shared" si="4"/>
        <v>4093484.5986555982</v>
      </c>
      <c r="S447" s="40">
        <f t="shared" si="4"/>
        <v>12055793.638655594</v>
      </c>
      <c r="T447" s="40">
        <f t="shared" ref="T447:AT447" si="5">SUM(T442:T446)</f>
        <v>8628300.4600000009</v>
      </c>
      <c r="U447" s="40">
        <f t="shared" si="5"/>
        <v>1223328.9500000002</v>
      </c>
      <c r="V447" s="40">
        <f t="shared" si="5"/>
        <v>173662.57000000004</v>
      </c>
      <c r="W447" s="40">
        <f t="shared" si="5"/>
        <v>984423.22999999975</v>
      </c>
      <c r="X447" s="40">
        <f t="shared" si="5"/>
        <v>2378623.0900000003</v>
      </c>
      <c r="Y447" s="40">
        <f t="shared" si="5"/>
        <v>1389642.38</v>
      </c>
      <c r="Z447" s="40">
        <f t="shared" si="5"/>
        <v>1292212.7100000004</v>
      </c>
      <c r="AA447" s="40">
        <f t="shared" si="5"/>
        <v>3678527.4299999997</v>
      </c>
      <c r="AB447" s="40">
        <f t="shared" si="5"/>
        <v>19748720.820000004</v>
      </c>
      <c r="AC447" s="40">
        <f t="shared" si="5"/>
        <v>2147334.7199999997</v>
      </c>
      <c r="AD447" s="40">
        <f t="shared" si="5"/>
        <v>49226.39</v>
      </c>
      <c r="AE447" s="40">
        <f t="shared" si="5"/>
        <v>49226.39</v>
      </c>
      <c r="AF447" s="40">
        <f t="shared" si="5"/>
        <v>227315.02000000002</v>
      </c>
      <c r="AG447" s="40">
        <f t="shared" si="5"/>
        <v>259698.78000000003</v>
      </c>
      <c r="AH447" s="40">
        <f t="shared" si="5"/>
        <v>99803.459999999992</v>
      </c>
      <c r="AI447" s="40">
        <f t="shared" si="5"/>
        <v>142100.07</v>
      </c>
      <c r="AJ447" s="40">
        <f t="shared" si="5"/>
        <v>683282</v>
      </c>
      <c r="AK447" s="40">
        <f t="shared" si="5"/>
        <v>3657986.8299999996</v>
      </c>
      <c r="AL447" s="40">
        <f t="shared" si="5"/>
        <v>18913332.350000001</v>
      </c>
      <c r="AM447" s="40">
        <f t="shared" si="5"/>
        <v>3242873.9600000009</v>
      </c>
      <c r="AN447" s="40">
        <f t="shared" si="5"/>
        <v>563116.15</v>
      </c>
      <c r="AO447" s="40">
        <f t="shared" si="5"/>
        <v>2269180.2399999993</v>
      </c>
      <c r="AP447" s="40">
        <f t="shared" si="5"/>
        <v>6038659.1160000004</v>
      </c>
      <c r="AQ447" s="40">
        <f t="shared" si="5"/>
        <v>3442654.3099999991</v>
      </c>
      <c r="AR447" s="40">
        <f t="shared" si="5"/>
        <v>3496924.5200000005</v>
      </c>
      <c r="AS447" s="40">
        <f t="shared" si="5"/>
        <v>17793981.028655596</v>
      </c>
      <c r="AT447" s="40">
        <f t="shared" si="5"/>
        <v>55760721.674655572</v>
      </c>
      <c r="AU447" s="41">
        <f>AT447/AV442</f>
        <v>13.858274551495914</v>
      </c>
      <c r="AV447" s="42"/>
      <c r="AW447" s="38"/>
      <c r="AX447" s="39"/>
      <c r="AY447" s="39"/>
      <c r="AZ447" s="95"/>
      <c r="BA447" s="95"/>
      <c r="BB447" s="95"/>
      <c r="BC447" s="95"/>
      <c r="BD447" s="95"/>
      <c r="BE447" s="96"/>
    </row>
    <row r="448" spans="1:57" ht="15.75" thickTop="1" x14ac:dyDescent="0.25"/>
  </sheetData>
  <sortState xmlns:xlrd2="http://schemas.microsoft.com/office/spreadsheetml/2017/richdata2" ref="A2:BG409">
    <sortCondition ref="A2:A409"/>
  </sortState>
  <mergeCells count="2">
    <mergeCell ref="AU443:AV446"/>
    <mergeCell ref="AZ447:BE447"/>
  </mergeCells>
  <conditionalFormatting sqref="K1:S1">
    <cfRule type="cellIs" dxfId="4" priority="5" operator="equal">
      <formula>0</formula>
    </cfRule>
  </conditionalFormatting>
  <conditionalFormatting sqref="B1:J1">
    <cfRule type="cellIs" dxfId="3" priority="4" operator="equal">
      <formula>0</formula>
    </cfRule>
  </conditionalFormatting>
  <conditionalFormatting sqref="T1:AB1">
    <cfRule type="cellIs" dxfId="2" priority="3" operator="equal">
      <formula>0</formula>
    </cfRule>
  </conditionalFormatting>
  <conditionalFormatting sqref="AL1:AS1 AV1">
    <cfRule type="cellIs" dxfId="1" priority="2" operator="equal">
      <formula>0</formula>
    </cfRule>
  </conditionalFormatting>
  <conditionalFormatting sqref="AC1:AK1">
    <cfRule type="cellIs" dxfId="0" priority="1" operator="equal">
      <formula>0</formula>
    </cfRule>
  </conditionalFormatting>
  <pageMargins left="0.7" right="0.7" top="0.75" bottom="0.75" header="0.3" footer="0.3"/>
  <pageSetup paperSize="9" orientation="portrait" horizontalDpi="300" verticalDpi="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11"/>
  <sheetViews>
    <sheetView workbookViewId="0"/>
  </sheetViews>
  <sheetFormatPr defaultRowHeight="12.75" x14ac:dyDescent="0.2"/>
  <cols>
    <col min="1" max="1" width="9.140625" style="85"/>
    <col min="2" max="2" width="27.42578125" style="85" customWidth="1"/>
    <col min="3" max="16384" width="9.140625" style="85"/>
  </cols>
  <sheetData>
    <row r="1" spans="1:3" x14ac:dyDescent="0.2">
      <c r="A1" s="84" t="s">
        <v>311</v>
      </c>
    </row>
    <row r="3" spans="1:3" x14ac:dyDescent="0.2">
      <c r="A3" s="86" t="s">
        <v>312</v>
      </c>
      <c r="B3" s="86" t="s">
        <v>313</v>
      </c>
      <c r="C3" s="87" t="s">
        <v>314</v>
      </c>
    </row>
    <row r="4" spans="1:3" x14ac:dyDescent="0.2">
      <c r="A4" s="88" t="s">
        <v>315</v>
      </c>
      <c r="B4" s="88" t="s">
        <v>316</v>
      </c>
      <c r="C4" s="85">
        <v>3897</v>
      </c>
    </row>
    <row r="5" spans="1:3" x14ac:dyDescent="0.2">
      <c r="A5" s="88" t="s">
        <v>317</v>
      </c>
      <c r="B5" s="88" t="s">
        <v>318</v>
      </c>
      <c r="C5" s="85">
        <v>47455</v>
      </c>
    </row>
    <row r="6" spans="1:3" x14ac:dyDescent="0.2">
      <c r="A6" s="88" t="s">
        <v>319</v>
      </c>
      <c r="B6" s="88" t="s">
        <v>320</v>
      </c>
      <c r="C6" s="85">
        <v>24672</v>
      </c>
    </row>
    <row r="7" spans="1:3" x14ac:dyDescent="0.2">
      <c r="A7" s="88" t="s">
        <v>321</v>
      </c>
      <c r="B7" s="88" t="s">
        <v>322</v>
      </c>
      <c r="C7" s="85">
        <v>22646</v>
      </c>
    </row>
    <row r="8" spans="1:3" x14ac:dyDescent="0.2">
      <c r="A8" s="88" t="s">
        <v>323</v>
      </c>
      <c r="B8" s="88" t="s">
        <v>324</v>
      </c>
      <c r="C8" s="85">
        <v>2986</v>
      </c>
    </row>
    <row r="9" spans="1:3" x14ac:dyDescent="0.2">
      <c r="A9" s="88" t="s">
        <v>325</v>
      </c>
      <c r="B9" s="88" t="s">
        <v>326</v>
      </c>
      <c r="C9" s="85">
        <v>39910</v>
      </c>
    </row>
    <row r="10" spans="1:3" x14ac:dyDescent="0.2">
      <c r="A10" s="88" t="s">
        <v>327</v>
      </c>
      <c r="B10" s="88" t="s">
        <v>328</v>
      </c>
      <c r="C10" s="85">
        <v>32540</v>
      </c>
    </row>
    <row r="11" spans="1:3" x14ac:dyDescent="0.2">
      <c r="A11" s="88" t="s">
        <v>329</v>
      </c>
      <c r="B11" s="88" t="s">
        <v>330</v>
      </c>
      <c r="C11" s="85">
        <v>28165</v>
      </c>
    </row>
    <row r="12" spans="1:3" x14ac:dyDescent="0.2">
      <c r="A12" s="88" t="s">
        <v>331</v>
      </c>
      <c r="B12" s="88" t="s">
        <v>332</v>
      </c>
      <c r="C12" s="85">
        <v>22572</v>
      </c>
    </row>
    <row r="13" spans="1:3" x14ac:dyDescent="0.2">
      <c r="A13" s="88" t="s">
        <v>333</v>
      </c>
      <c r="B13" s="88" t="s">
        <v>334</v>
      </c>
      <c r="C13" s="85">
        <v>21496</v>
      </c>
    </row>
    <row r="14" spans="1:3" x14ac:dyDescent="0.2">
      <c r="A14" s="88" t="s">
        <v>335</v>
      </c>
      <c r="B14" s="88" t="s">
        <v>336</v>
      </c>
      <c r="C14" s="85">
        <v>1305</v>
      </c>
    </row>
    <row r="15" spans="1:3" x14ac:dyDescent="0.2">
      <c r="A15" s="88" t="s">
        <v>337</v>
      </c>
      <c r="B15" s="88" t="s">
        <v>338</v>
      </c>
      <c r="C15" s="85">
        <v>34318</v>
      </c>
    </row>
    <row r="16" spans="1:3" x14ac:dyDescent="0.2">
      <c r="A16" s="88" t="s">
        <v>339</v>
      </c>
      <c r="B16" s="88" t="s">
        <v>340</v>
      </c>
      <c r="C16" s="85">
        <v>2978</v>
      </c>
    </row>
    <row r="17" spans="1:3" x14ac:dyDescent="0.2">
      <c r="A17" s="88" t="s">
        <v>341</v>
      </c>
      <c r="B17" s="88" t="s">
        <v>342</v>
      </c>
      <c r="C17" s="85">
        <v>1558</v>
      </c>
    </row>
    <row r="18" spans="1:3" x14ac:dyDescent="0.2">
      <c r="A18" s="88" t="s">
        <v>343</v>
      </c>
      <c r="B18" s="88" t="s">
        <v>344</v>
      </c>
      <c r="C18" s="85">
        <v>15935</v>
      </c>
    </row>
    <row r="19" spans="1:3" x14ac:dyDescent="0.2">
      <c r="A19" s="88" t="s">
        <v>345</v>
      </c>
      <c r="B19" s="88" t="s">
        <v>346</v>
      </c>
      <c r="C19" s="85">
        <v>30732</v>
      </c>
    </row>
    <row r="20" spans="1:3" x14ac:dyDescent="0.2">
      <c r="A20" s="88" t="s">
        <v>347</v>
      </c>
      <c r="B20" s="88" t="s">
        <v>348</v>
      </c>
      <c r="C20" s="85">
        <v>12556</v>
      </c>
    </row>
    <row r="21" spans="1:3" x14ac:dyDescent="0.2">
      <c r="A21" s="88" t="s">
        <v>349</v>
      </c>
      <c r="B21" s="88" t="s">
        <v>350</v>
      </c>
      <c r="C21" s="85">
        <v>3891</v>
      </c>
    </row>
    <row r="22" spans="1:3" x14ac:dyDescent="0.2">
      <c r="A22" s="88" t="s">
        <v>351</v>
      </c>
      <c r="B22" s="88" t="s">
        <v>352</v>
      </c>
      <c r="C22" s="85">
        <v>23392</v>
      </c>
    </row>
    <row r="23" spans="1:3" x14ac:dyDescent="0.2">
      <c r="A23" s="88" t="s">
        <v>353</v>
      </c>
      <c r="B23" s="88" t="s">
        <v>354</v>
      </c>
      <c r="C23" s="85">
        <v>1463</v>
      </c>
    </row>
    <row r="24" spans="1:3" x14ac:dyDescent="0.2">
      <c r="A24" s="88" t="s">
        <v>355</v>
      </c>
      <c r="B24" s="88" t="s">
        <v>356</v>
      </c>
      <c r="C24" s="85">
        <v>6252</v>
      </c>
    </row>
    <row r="25" spans="1:3" x14ac:dyDescent="0.2">
      <c r="A25" s="88" t="s">
        <v>357</v>
      </c>
      <c r="B25" s="88" t="s">
        <v>358</v>
      </c>
      <c r="C25" s="85">
        <v>27999</v>
      </c>
    </row>
    <row r="26" spans="1:3" x14ac:dyDescent="0.2">
      <c r="A26" s="88" t="s">
        <v>359</v>
      </c>
      <c r="B26" s="88" t="s">
        <v>360</v>
      </c>
      <c r="C26" s="85">
        <v>20564</v>
      </c>
    </row>
    <row r="27" spans="1:3" x14ac:dyDescent="0.2">
      <c r="A27" s="88" t="s">
        <v>361</v>
      </c>
      <c r="B27" s="88" t="s">
        <v>362</v>
      </c>
      <c r="C27" s="85">
        <v>3098</v>
      </c>
    </row>
    <row r="28" spans="1:3" x14ac:dyDescent="0.2">
      <c r="A28" s="88" t="s">
        <v>363</v>
      </c>
      <c r="B28" s="88" t="s">
        <v>364</v>
      </c>
      <c r="C28" s="85">
        <v>10058</v>
      </c>
    </row>
    <row r="29" spans="1:3" x14ac:dyDescent="0.2">
      <c r="A29" s="88" t="s">
        <v>365</v>
      </c>
      <c r="B29" s="88" t="s">
        <v>366</v>
      </c>
      <c r="C29" s="85">
        <v>5026</v>
      </c>
    </row>
    <row r="30" spans="1:3" x14ac:dyDescent="0.2">
      <c r="A30" s="88" t="s">
        <v>367</v>
      </c>
      <c r="B30" s="88" t="s">
        <v>368</v>
      </c>
      <c r="C30" s="85">
        <v>5603</v>
      </c>
    </row>
    <row r="31" spans="1:3" x14ac:dyDescent="0.2">
      <c r="A31" s="88" t="s">
        <v>369</v>
      </c>
      <c r="B31" s="88" t="s">
        <v>370</v>
      </c>
      <c r="C31" s="85">
        <v>8825</v>
      </c>
    </row>
    <row r="32" spans="1:3" x14ac:dyDescent="0.2">
      <c r="A32" s="88" t="s">
        <v>371</v>
      </c>
      <c r="B32" s="88" t="s">
        <v>372</v>
      </c>
      <c r="C32" s="85">
        <v>9657</v>
      </c>
    </row>
    <row r="33" spans="1:3" x14ac:dyDescent="0.2">
      <c r="A33" s="88" t="s">
        <v>373</v>
      </c>
      <c r="B33" s="88" t="s">
        <v>374</v>
      </c>
      <c r="C33" s="85">
        <v>6114</v>
      </c>
    </row>
    <row r="34" spans="1:3" x14ac:dyDescent="0.2">
      <c r="A34" s="88" t="s">
        <v>375</v>
      </c>
      <c r="B34" s="88" t="s">
        <v>376</v>
      </c>
      <c r="C34" s="85">
        <v>2054</v>
      </c>
    </row>
    <row r="35" spans="1:3" x14ac:dyDescent="0.2">
      <c r="A35" s="88" t="s">
        <v>377</v>
      </c>
      <c r="B35" s="88" t="s">
        <v>378</v>
      </c>
      <c r="C35" s="85">
        <v>735</v>
      </c>
    </row>
    <row r="36" spans="1:3" x14ac:dyDescent="0.2">
      <c r="A36" s="88" t="s">
        <v>379</v>
      </c>
      <c r="B36" s="88" t="s">
        <v>380</v>
      </c>
      <c r="C36" s="85">
        <v>7170</v>
      </c>
    </row>
    <row r="37" spans="1:3" x14ac:dyDescent="0.2">
      <c r="A37" s="88" t="s">
        <v>381</v>
      </c>
      <c r="B37" s="88" t="s">
        <v>382</v>
      </c>
      <c r="C37" s="85">
        <v>1593</v>
      </c>
    </row>
    <row r="38" spans="1:3" x14ac:dyDescent="0.2">
      <c r="A38" s="88" t="s">
        <v>383</v>
      </c>
      <c r="B38" s="88" t="s">
        <v>384</v>
      </c>
      <c r="C38" s="85">
        <v>15321</v>
      </c>
    </row>
    <row r="39" spans="1:3" x14ac:dyDescent="0.2">
      <c r="A39" s="88" t="s">
        <v>385</v>
      </c>
      <c r="B39" s="88" t="s">
        <v>386</v>
      </c>
      <c r="C39" s="85">
        <v>2792</v>
      </c>
    </row>
    <row r="40" spans="1:3" x14ac:dyDescent="0.2">
      <c r="A40" s="88" t="s">
        <v>387</v>
      </c>
      <c r="B40" s="88" t="s">
        <v>388</v>
      </c>
      <c r="C40" s="85">
        <v>1661</v>
      </c>
    </row>
    <row r="41" spans="1:3" x14ac:dyDescent="0.2">
      <c r="A41" s="88" t="s">
        <v>389</v>
      </c>
      <c r="B41" s="88" t="s">
        <v>390</v>
      </c>
      <c r="C41" s="85">
        <v>7665</v>
      </c>
    </row>
    <row r="42" spans="1:3" x14ac:dyDescent="0.2">
      <c r="A42" s="88" t="s">
        <v>391</v>
      </c>
      <c r="B42" s="88" t="s">
        <v>392</v>
      </c>
      <c r="C42" s="85">
        <v>2619</v>
      </c>
    </row>
    <row r="43" spans="1:3" x14ac:dyDescent="0.2">
      <c r="A43" s="88" t="s">
        <v>393</v>
      </c>
      <c r="B43" s="88" t="s">
        <v>394</v>
      </c>
      <c r="C43" s="85">
        <v>1426</v>
      </c>
    </row>
    <row r="44" spans="1:3" x14ac:dyDescent="0.2">
      <c r="A44" s="88" t="s">
        <v>395</v>
      </c>
      <c r="B44" s="88" t="s">
        <v>396</v>
      </c>
      <c r="C44" s="85">
        <v>6453</v>
      </c>
    </row>
    <row r="45" spans="1:3" x14ac:dyDescent="0.2">
      <c r="A45" s="88" t="s">
        <v>397</v>
      </c>
      <c r="B45" s="88" t="s">
        <v>398</v>
      </c>
      <c r="C45" s="85">
        <v>11596</v>
      </c>
    </row>
    <row r="46" spans="1:3" x14ac:dyDescent="0.2">
      <c r="A46" s="88" t="s">
        <v>399</v>
      </c>
      <c r="B46" s="88" t="s">
        <v>400</v>
      </c>
      <c r="C46" s="85">
        <v>4621</v>
      </c>
    </row>
    <row r="47" spans="1:3" x14ac:dyDescent="0.2">
      <c r="A47" s="88" t="s">
        <v>401</v>
      </c>
      <c r="B47" s="88" t="s">
        <v>402</v>
      </c>
      <c r="C47" s="85">
        <v>5008</v>
      </c>
    </row>
    <row r="48" spans="1:3" x14ac:dyDescent="0.2">
      <c r="A48" s="88" t="s">
        <v>403</v>
      </c>
      <c r="B48" s="88" t="s">
        <v>404</v>
      </c>
      <c r="C48" s="85">
        <v>3976</v>
      </c>
    </row>
    <row r="49" spans="1:3" x14ac:dyDescent="0.2">
      <c r="A49" s="88" t="s">
        <v>405</v>
      </c>
      <c r="B49" s="88" t="s">
        <v>406</v>
      </c>
      <c r="C49" s="85">
        <v>1167</v>
      </c>
    </row>
    <row r="50" spans="1:3" x14ac:dyDescent="0.2">
      <c r="A50" s="88" t="s">
        <v>407</v>
      </c>
      <c r="B50" s="88" t="s">
        <v>408</v>
      </c>
      <c r="C50" s="85">
        <v>1710</v>
      </c>
    </row>
    <row r="51" spans="1:3" x14ac:dyDescent="0.2">
      <c r="A51" s="88" t="s">
        <v>409</v>
      </c>
      <c r="B51" s="88" t="s">
        <v>410</v>
      </c>
      <c r="C51" s="85">
        <v>8608</v>
      </c>
    </row>
    <row r="52" spans="1:3" x14ac:dyDescent="0.2">
      <c r="A52" s="88" t="s">
        <v>411</v>
      </c>
      <c r="B52" s="88" t="s">
        <v>412</v>
      </c>
      <c r="C52" s="85">
        <v>6126</v>
      </c>
    </row>
    <row r="53" spans="1:3" x14ac:dyDescent="0.2">
      <c r="A53" s="88" t="s">
        <v>413</v>
      </c>
      <c r="B53" s="88" t="s">
        <v>414</v>
      </c>
      <c r="C53" s="85">
        <v>1895</v>
      </c>
    </row>
    <row r="54" spans="1:3" x14ac:dyDescent="0.2">
      <c r="A54" s="88" t="s">
        <v>415</v>
      </c>
      <c r="B54" s="88" t="s">
        <v>416</v>
      </c>
      <c r="C54" s="85">
        <v>19608</v>
      </c>
    </row>
    <row r="55" spans="1:3" x14ac:dyDescent="0.2">
      <c r="A55" s="88" t="s">
        <v>417</v>
      </c>
      <c r="B55" s="88" t="s">
        <v>418</v>
      </c>
      <c r="C55" s="85">
        <v>12158</v>
      </c>
    </row>
    <row r="56" spans="1:3" x14ac:dyDescent="0.2">
      <c r="A56" s="88" t="s">
        <v>419</v>
      </c>
      <c r="B56" s="88" t="s">
        <v>420</v>
      </c>
      <c r="C56" s="85">
        <v>17805</v>
      </c>
    </row>
    <row r="57" spans="1:3" x14ac:dyDescent="0.2">
      <c r="A57" s="88" t="s">
        <v>421</v>
      </c>
      <c r="B57" s="88" t="s">
        <v>422</v>
      </c>
      <c r="C57" s="85">
        <v>2613</v>
      </c>
    </row>
    <row r="58" spans="1:3" x14ac:dyDescent="0.2">
      <c r="A58" s="88" t="s">
        <v>423</v>
      </c>
      <c r="B58" s="88" t="s">
        <v>424</v>
      </c>
      <c r="C58" s="85">
        <v>1752</v>
      </c>
    </row>
    <row r="59" spans="1:3" x14ac:dyDescent="0.2">
      <c r="A59" s="88" t="s">
        <v>425</v>
      </c>
      <c r="B59" s="88" t="s">
        <v>426</v>
      </c>
      <c r="C59" s="85">
        <v>7008</v>
      </c>
    </row>
    <row r="60" spans="1:3" x14ac:dyDescent="0.2">
      <c r="A60" s="88" t="s">
        <v>427</v>
      </c>
      <c r="B60" s="88" t="s">
        <v>428</v>
      </c>
      <c r="C60" s="85">
        <v>17501</v>
      </c>
    </row>
    <row r="61" spans="1:3" x14ac:dyDescent="0.2">
      <c r="A61" s="88" t="s">
        <v>429</v>
      </c>
      <c r="B61" s="88" t="s">
        <v>430</v>
      </c>
      <c r="C61" s="85">
        <v>31265</v>
      </c>
    </row>
    <row r="62" spans="1:3" x14ac:dyDescent="0.2">
      <c r="A62" s="88" t="s">
        <v>431</v>
      </c>
      <c r="B62" s="88" t="s">
        <v>432</v>
      </c>
      <c r="C62" s="85">
        <v>4977</v>
      </c>
    </row>
    <row r="63" spans="1:3" x14ac:dyDescent="0.2">
      <c r="A63" s="88" t="s">
        <v>433</v>
      </c>
      <c r="B63" s="88" t="s">
        <v>434</v>
      </c>
      <c r="C63" s="85">
        <v>1763</v>
      </c>
    </row>
    <row r="64" spans="1:3" x14ac:dyDescent="0.2">
      <c r="A64" s="88" t="s">
        <v>435</v>
      </c>
      <c r="B64" s="88" t="s">
        <v>436</v>
      </c>
      <c r="C64" s="85">
        <v>2401</v>
      </c>
    </row>
    <row r="65" spans="1:3" x14ac:dyDescent="0.2">
      <c r="A65" s="88" t="s">
        <v>437</v>
      </c>
      <c r="B65" s="88" t="s">
        <v>438</v>
      </c>
      <c r="C65" s="85">
        <v>1265</v>
      </c>
    </row>
    <row r="66" spans="1:3" x14ac:dyDescent="0.2">
      <c r="A66" s="88" t="s">
        <v>439</v>
      </c>
      <c r="B66" s="88" t="s">
        <v>440</v>
      </c>
      <c r="C66" s="85">
        <v>1315</v>
      </c>
    </row>
    <row r="67" spans="1:3" x14ac:dyDescent="0.2">
      <c r="A67" s="88" t="s">
        <v>441</v>
      </c>
      <c r="B67" s="88" t="s">
        <v>442</v>
      </c>
      <c r="C67" s="85">
        <v>14111</v>
      </c>
    </row>
    <row r="68" spans="1:3" x14ac:dyDescent="0.2">
      <c r="A68" s="88" t="s">
        <v>443</v>
      </c>
      <c r="B68" s="88" t="s">
        <v>444</v>
      </c>
      <c r="C68" s="85">
        <v>19610</v>
      </c>
    </row>
    <row r="69" spans="1:3" x14ac:dyDescent="0.2">
      <c r="A69" s="88" t="s">
        <v>445</v>
      </c>
      <c r="B69" s="88" t="s">
        <v>446</v>
      </c>
      <c r="C69" s="85">
        <v>20096</v>
      </c>
    </row>
    <row r="70" spans="1:3" x14ac:dyDescent="0.2">
      <c r="A70" s="88" t="s">
        <v>447</v>
      </c>
      <c r="B70" s="88" t="s">
        <v>448</v>
      </c>
      <c r="C70" s="85">
        <v>15116</v>
      </c>
    </row>
    <row r="71" spans="1:3" x14ac:dyDescent="0.2">
      <c r="A71" s="88" t="s">
        <v>449</v>
      </c>
      <c r="B71" s="88" t="s">
        <v>450</v>
      </c>
      <c r="C71" s="85">
        <v>15322</v>
      </c>
    </row>
    <row r="72" spans="1:3" x14ac:dyDescent="0.2">
      <c r="A72" s="88" t="s">
        <v>451</v>
      </c>
      <c r="B72" s="88" t="s">
        <v>452</v>
      </c>
      <c r="C72" s="85">
        <v>27623</v>
      </c>
    </row>
    <row r="73" spans="1:3" x14ac:dyDescent="0.2">
      <c r="A73" s="88" t="s">
        <v>453</v>
      </c>
      <c r="B73" s="88" t="s">
        <v>454</v>
      </c>
      <c r="C73" s="85">
        <v>10811</v>
      </c>
    </row>
    <row r="74" spans="1:3" x14ac:dyDescent="0.2">
      <c r="A74" s="88" t="s">
        <v>455</v>
      </c>
      <c r="B74" s="88" t="s">
        <v>456</v>
      </c>
      <c r="C74" s="85">
        <v>12291</v>
      </c>
    </row>
    <row r="75" spans="1:3" x14ac:dyDescent="0.2">
      <c r="A75" s="88" t="s">
        <v>457</v>
      </c>
      <c r="B75" s="88" t="s">
        <v>458</v>
      </c>
      <c r="C75" s="85">
        <v>1923</v>
      </c>
    </row>
    <row r="76" spans="1:3" x14ac:dyDescent="0.2">
      <c r="A76" s="88" t="s">
        <v>459</v>
      </c>
      <c r="B76" s="88" t="s">
        <v>460</v>
      </c>
      <c r="C76" s="85">
        <v>12687</v>
      </c>
    </row>
    <row r="77" spans="1:3" x14ac:dyDescent="0.2">
      <c r="A77" s="88" t="s">
        <v>461</v>
      </c>
      <c r="B77" s="88" t="s">
        <v>462</v>
      </c>
      <c r="C77" s="85">
        <v>6196</v>
      </c>
    </row>
    <row r="78" spans="1:3" x14ac:dyDescent="0.2">
      <c r="A78" s="88" t="s">
        <v>463</v>
      </c>
      <c r="B78" s="88" t="s">
        <v>464</v>
      </c>
      <c r="C78" s="85">
        <v>13484</v>
      </c>
    </row>
    <row r="79" spans="1:3" x14ac:dyDescent="0.2">
      <c r="A79" s="88" t="s">
        <v>465</v>
      </c>
      <c r="B79" s="88" t="s">
        <v>466</v>
      </c>
      <c r="C79" s="85">
        <v>7827</v>
      </c>
    </row>
    <row r="80" spans="1:3" x14ac:dyDescent="0.2">
      <c r="A80" s="88" t="s">
        <v>467</v>
      </c>
      <c r="B80" s="88" t="s">
        <v>468</v>
      </c>
      <c r="C80" s="85">
        <v>3091</v>
      </c>
    </row>
    <row r="81" spans="1:3" x14ac:dyDescent="0.2">
      <c r="A81" s="88" t="s">
        <v>469</v>
      </c>
      <c r="B81" s="88" t="s">
        <v>470</v>
      </c>
      <c r="C81" s="85">
        <v>6444</v>
      </c>
    </row>
    <row r="82" spans="1:3" x14ac:dyDescent="0.2">
      <c r="A82" s="88" t="s">
        <v>471</v>
      </c>
      <c r="B82" s="88" t="s">
        <v>472</v>
      </c>
      <c r="C82" s="85">
        <v>18003</v>
      </c>
    </row>
    <row r="83" spans="1:3" x14ac:dyDescent="0.2">
      <c r="A83" s="88" t="s">
        <v>473</v>
      </c>
      <c r="B83" s="88" t="s">
        <v>474</v>
      </c>
      <c r="C83" s="85">
        <v>1985</v>
      </c>
    </row>
    <row r="84" spans="1:3" x14ac:dyDescent="0.2">
      <c r="A84" s="88" t="s">
        <v>475</v>
      </c>
      <c r="B84" s="88" t="s">
        <v>476</v>
      </c>
      <c r="C84" s="85">
        <v>8209</v>
      </c>
    </row>
    <row r="85" spans="1:3" x14ac:dyDescent="0.2">
      <c r="A85" s="88" t="s">
        <v>477</v>
      </c>
      <c r="B85" s="88" t="s">
        <v>478</v>
      </c>
      <c r="C85" s="85">
        <v>5731</v>
      </c>
    </row>
    <row r="86" spans="1:3" x14ac:dyDescent="0.2">
      <c r="A86" s="88" t="s">
        <v>479</v>
      </c>
      <c r="B86" s="88" t="s">
        <v>480</v>
      </c>
      <c r="C86" s="85">
        <v>13033</v>
      </c>
    </row>
    <row r="87" spans="1:3" x14ac:dyDescent="0.2">
      <c r="A87" s="88" t="s">
        <v>481</v>
      </c>
      <c r="B87" s="88" t="s">
        <v>482</v>
      </c>
      <c r="C87" s="85">
        <v>4488</v>
      </c>
    </row>
    <row r="88" spans="1:3" x14ac:dyDescent="0.2">
      <c r="A88" s="88" t="s">
        <v>483</v>
      </c>
      <c r="B88" s="88" t="s">
        <v>484</v>
      </c>
      <c r="C88" s="85">
        <v>1698</v>
      </c>
    </row>
    <row r="89" spans="1:3" x14ac:dyDescent="0.2">
      <c r="A89" s="88" t="s">
        <v>485</v>
      </c>
      <c r="B89" s="88" t="s">
        <v>486</v>
      </c>
      <c r="C89" s="85">
        <v>16242</v>
      </c>
    </row>
    <row r="90" spans="1:3" x14ac:dyDescent="0.2">
      <c r="A90" s="88" t="s">
        <v>487</v>
      </c>
      <c r="B90" s="88" t="s">
        <v>488</v>
      </c>
      <c r="C90" s="85">
        <v>2777</v>
      </c>
    </row>
    <row r="91" spans="1:3" x14ac:dyDescent="0.2">
      <c r="A91" s="88" t="s">
        <v>489</v>
      </c>
      <c r="B91" s="88" t="s">
        <v>490</v>
      </c>
      <c r="C91" s="85">
        <v>23767</v>
      </c>
    </row>
    <row r="92" spans="1:3" x14ac:dyDescent="0.2">
      <c r="A92" s="88" t="s">
        <v>491</v>
      </c>
      <c r="B92" s="88" t="s">
        <v>492</v>
      </c>
      <c r="C92" s="85">
        <v>1933</v>
      </c>
    </row>
    <row r="93" spans="1:3" x14ac:dyDescent="0.2">
      <c r="A93" s="88" t="s">
        <v>493</v>
      </c>
      <c r="B93" s="88" t="s">
        <v>494</v>
      </c>
      <c r="C93" s="85">
        <v>3392</v>
      </c>
    </row>
    <row r="94" spans="1:3" x14ac:dyDescent="0.2">
      <c r="A94" s="88" t="s">
        <v>495</v>
      </c>
      <c r="B94" s="88" t="s">
        <v>496</v>
      </c>
      <c r="C94" s="85">
        <v>25749</v>
      </c>
    </row>
    <row r="95" spans="1:3" x14ac:dyDescent="0.2">
      <c r="A95" s="88" t="s">
        <v>497</v>
      </c>
      <c r="B95" s="88" t="s">
        <v>498</v>
      </c>
      <c r="C95" s="85">
        <v>17957</v>
      </c>
    </row>
    <row r="96" spans="1:3" x14ac:dyDescent="0.2">
      <c r="A96" s="88" t="s">
        <v>499</v>
      </c>
      <c r="B96" s="88" t="s">
        <v>500</v>
      </c>
      <c r="C96" s="85">
        <v>14965</v>
      </c>
    </row>
    <row r="97" spans="1:3" x14ac:dyDescent="0.2">
      <c r="A97" s="88" t="s">
        <v>501</v>
      </c>
      <c r="B97" s="88" t="s">
        <v>502</v>
      </c>
      <c r="C97" s="85">
        <v>11989</v>
      </c>
    </row>
    <row r="98" spans="1:3" x14ac:dyDescent="0.2">
      <c r="A98" s="88" t="s">
        <v>503</v>
      </c>
      <c r="B98" s="88" t="s">
        <v>504</v>
      </c>
      <c r="C98" s="85">
        <v>4205</v>
      </c>
    </row>
    <row r="99" spans="1:3" x14ac:dyDescent="0.2">
      <c r="A99" s="88" t="s">
        <v>505</v>
      </c>
      <c r="B99" s="88" t="s">
        <v>506</v>
      </c>
      <c r="C99" s="85">
        <v>17271</v>
      </c>
    </row>
    <row r="100" spans="1:3" x14ac:dyDescent="0.2">
      <c r="A100" s="88" t="s">
        <v>507</v>
      </c>
      <c r="B100" s="88" t="s">
        <v>508</v>
      </c>
      <c r="C100" s="85">
        <v>6356</v>
      </c>
    </row>
    <row r="101" spans="1:3" x14ac:dyDescent="0.2">
      <c r="A101" s="88" t="s">
        <v>509</v>
      </c>
      <c r="B101" s="88" t="s">
        <v>510</v>
      </c>
      <c r="C101" s="85">
        <v>11193</v>
      </c>
    </row>
    <row r="102" spans="1:3" x14ac:dyDescent="0.2">
      <c r="A102" s="88" t="s">
        <v>511</v>
      </c>
      <c r="B102" s="88" t="s">
        <v>512</v>
      </c>
      <c r="C102" s="85">
        <v>23316</v>
      </c>
    </row>
    <row r="103" spans="1:3" x14ac:dyDescent="0.2">
      <c r="A103" s="88" t="s">
        <v>513</v>
      </c>
      <c r="B103" s="88" t="s">
        <v>514</v>
      </c>
      <c r="C103" s="85">
        <v>8816</v>
      </c>
    </row>
    <row r="104" spans="1:3" x14ac:dyDescent="0.2">
      <c r="A104" s="88" t="s">
        <v>515</v>
      </c>
      <c r="B104" s="88" t="s">
        <v>516</v>
      </c>
      <c r="C104" s="85">
        <v>2502</v>
      </c>
    </row>
    <row r="105" spans="1:3" x14ac:dyDescent="0.2">
      <c r="A105" s="88" t="s">
        <v>517</v>
      </c>
      <c r="B105" s="88" t="s">
        <v>518</v>
      </c>
      <c r="C105" s="85">
        <v>14239</v>
      </c>
    </row>
    <row r="106" spans="1:3" x14ac:dyDescent="0.2">
      <c r="A106" s="88" t="s">
        <v>519</v>
      </c>
      <c r="B106" s="88" t="s">
        <v>520</v>
      </c>
      <c r="C106" s="85">
        <v>5288</v>
      </c>
    </row>
    <row r="107" spans="1:3" x14ac:dyDescent="0.2">
      <c r="A107" s="88" t="s">
        <v>521</v>
      </c>
      <c r="B107" s="88" t="s">
        <v>522</v>
      </c>
      <c r="C107" s="85">
        <v>21410</v>
      </c>
    </row>
    <row r="108" spans="1:3" x14ac:dyDescent="0.2">
      <c r="A108" s="88" t="s">
        <v>523</v>
      </c>
      <c r="B108" s="88" t="s">
        <v>524</v>
      </c>
      <c r="C108" s="85">
        <v>3686</v>
      </c>
    </row>
    <row r="109" spans="1:3" x14ac:dyDescent="0.2">
      <c r="A109" s="88" t="s">
        <v>525</v>
      </c>
      <c r="B109" s="88" t="s">
        <v>526</v>
      </c>
      <c r="C109" s="85">
        <v>7483</v>
      </c>
    </row>
    <row r="110" spans="1:3" x14ac:dyDescent="0.2">
      <c r="A110" s="88" t="s">
        <v>527</v>
      </c>
      <c r="B110" s="88" t="s">
        <v>528</v>
      </c>
      <c r="C110" s="85">
        <v>15784</v>
      </c>
    </row>
    <row r="111" spans="1:3" x14ac:dyDescent="0.2">
      <c r="A111" s="88" t="s">
        <v>529</v>
      </c>
      <c r="B111" s="88" t="s">
        <v>530</v>
      </c>
      <c r="C111" s="85">
        <v>5360</v>
      </c>
    </row>
    <row r="112" spans="1:3" x14ac:dyDescent="0.2">
      <c r="A112" s="88" t="s">
        <v>531</v>
      </c>
      <c r="B112" s="88" t="s">
        <v>532</v>
      </c>
      <c r="C112" s="85">
        <v>31123</v>
      </c>
    </row>
    <row r="113" spans="1:3" x14ac:dyDescent="0.2">
      <c r="A113" s="88" t="s">
        <v>533</v>
      </c>
      <c r="B113" s="88" t="s">
        <v>534</v>
      </c>
      <c r="C113" s="85">
        <v>1251</v>
      </c>
    </row>
    <row r="114" spans="1:3" x14ac:dyDescent="0.2">
      <c r="A114" s="88" t="s">
        <v>535</v>
      </c>
      <c r="B114" s="88" t="s">
        <v>536</v>
      </c>
      <c r="C114" s="85">
        <v>3999</v>
      </c>
    </row>
    <row r="115" spans="1:3" x14ac:dyDescent="0.2">
      <c r="A115" s="88" t="s">
        <v>537</v>
      </c>
      <c r="B115" s="88" t="s">
        <v>538</v>
      </c>
      <c r="C115" s="85">
        <v>3483</v>
      </c>
    </row>
    <row r="116" spans="1:3" x14ac:dyDescent="0.2">
      <c r="A116" s="88" t="s">
        <v>539</v>
      </c>
      <c r="B116" s="88" t="s">
        <v>540</v>
      </c>
      <c r="C116" s="85">
        <v>24516</v>
      </c>
    </row>
    <row r="117" spans="1:3" x14ac:dyDescent="0.2">
      <c r="A117" s="88" t="s">
        <v>541</v>
      </c>
      <c r="B117" s="88" t="s">
        <v>542</v>
      </c>
      <c r="C117" s="85">
        <v>1982</v>
      </c>
    </row>
    <row r="118" spans="1:3" x14ac:dyDescent="0.2">
      <c r="A118" s="88" t="s">
        <v>543</v>
      </c>
      <c r="B118" s="88" t="s">
        <v>544</v>
      </c>
      <c r="C118" s="85">
        <v>2395</v>
      </c>
    </row>
    <row r="119" spans="1:3" x14ac:dyDescent="0.2">
      <c r="A119" s="88" t="s">
        <v>545</v>
      </c>
      <c r="B119" s="88" t="s">
        <v>546</v>
      </c>
      <c r="C119" s="85">
        <v>1565</v>
      </c>
    </row>
    <row r="120" spans="1:3" x14ac:dyDescent="0.2">
      <c r="A120" s="88" t="s">
        <v>547</v>
      </c>
      <c r="B120" s="88" t="s">
        <v>548</v>
      </c>
      <c r="C120" s="85">
        <v>6555</v>
      </c>
    </row>
    <row r="121" spans="1:3" x14ac:dyDescent="0.2">
      <c r="A121" s="88" t="s">
        <v>549</v>
      </c>
      <c r="B121" s="88" t="s">
        <v>550</v>
      </c>
      <c r="C121" s="85">
        <v>6071</v>
      </c>
    </row>
    <row r="122" spans="1:3" x14ac:dyDescent="0.2">
      <c r="A122" s="88" t="s">
        <v>551</v>
      </c>
      <c r="B122" s="88" t="s">
        <v>552</v>
      </c>
      <c r="C122" s="85">
        <v>787</v>
      </c>
    </row>
    <row r="123" spans="1:3" x14ac:dyDescent="0.2">
      <c r="A123" s="88" t="s">
        <v>553</v>
      </c>
      <c r="B123" s="88" t="s">
        <v>554</v>
      </c>
      <c r="C123" s="85">
        <v>1066</v>
      </c>
    </row>
    <row r="124" spans="1:3" x14ac:dyDescent="0.2">
      <c r="A124" s="88" t="s">
        <v>555</v>
      </c>
      <c r="B124" s="88" t="s">
        <v>556</v>
      </c>
      <c r="C124" s="85">
        <v>15691</v>
      </c>
    </row>
    <row r="125" spans="1:3" x14ac:dyDescent="0.2">
      <c r="A125" s="88" t="s">
        <v>557</v>
      </c>
      <c r="B125" s="88" t="s">
        <v>558</v>
      </c>
      <c r="C125" s="85">
        <v>8158</v>
      </c>
    </row>
    <row r="126" spans="1:3" x14ac:dyDescent="0.2">
      <c r="A126" s="88" t="s">
        <v>559</v>
      </c>
      <c r="B126" s="88" t="s">
        <v>560</v>
      </c>
      <c r="C126" s="85">
        <v>4556</v>
      </c>
    </row>
    <row r="127" spans="1:3" x14ac:dyDescent="0.2">
      <c r="A127" s="88" t="s">
        <v>561</v>
      </c>
      <c r="B127" s="88" t="s">
        <v>562</v>
      </c>
      <c r="C127" s="85">
        <v>11000</v>
      </c>
    </row>
    <row r="128" spans="1:3" x14ac:dyDescent="0.2">
      <c r="A128" s="88" t="s">
        <v>563</v>
      </c>
      <c r="B128" s="88" t="s">
        <v>564</v>
      </c>
      <c r="C128" s="85">
        <v>4934</v>
      </c>
    </row>
    <row r="129" spans="1:3" x14ac:dyDescent="0.2">
      <c r="A129" s="88" t="s">
        <v>565</v>
      </c>
      <c r="B129" s="88" t="s">
        <v>566</v>
      </c>
      <c r="C129" s="85">
        <v>14990</v>
      </c>
    </row>
    <row r="130" spans="1:3" x14ac:dyDescent="0.2">
      <c r="A130" s="88" t="s">
        <v>567</v>
      </c>
      <c r="B130" s="88" t="s">
        <v>568</v>
      </c>
      <c r="C130" s="85">
        <v>6750</v>
      </c>
    </row>
    <row r="131" spans="1:3" x14ac:dyDescent="0.2">
      <c r="A131" s="88" t="s">
        <v>569</v>
      </c>
      <c r="B131" s="88" t="s">
        <v>570</v>
      </c>
      <c r="C131" s="85">
        <v>5998</v>
      </c>
    </row>
    <row r="132" spans="1:3" x14ac:dyDescent="0.2">
      <c r="A132" s="88" t="s">
        <v>571</v>
      </c>
      <c r="B132" s="88" t="s">
        <v>572</v>
      </c>
      <c r="C132" s="85">
        <v>14179</v>
      </c>
    </row>
    <row r="133" spans="1:3" x14ac:dyDescent="0.2">
      <c r="A133" s="88" t="s">
        <v>573</v>
      </c>
      <c r="B133" s="88" t="s">
        <v>574</v>
      </c>
      <c r="C133" s="85">
        <v>11366</v>
      </c>
    </row>
    <row r="134" spans="1:3" x14ac:dyDescent="0.2">
      <c r="A134" s="88" t="s">
        <v>575</v>
      </c>
      <c r="B134" s="88" t="s">
        <v>576</v>
      </c>
      <c r="C134" s="85">
        <v>4958</v>
      </c>
    </row>
    <row r="135" spans="1:3" x14ac:dyDescent="0.2">
      <c r="A135" s="88" t="s">
        <v>577</v>
      </c>
      <c r="B135" s="88" t="s">
        <v>578</v>
      </c>
      <c r="C135" s="85">
        <v>25136</v>
      </c>
    </row>
    <row r="136" spans="1:3" x14ac:dyDescent="0.2">
      <c r="A136" s="88" t="s">
        <v>579</v>
      </c>
      <c r="B136" s="88" t="s">
        <v>580</v>
      </c>
      <c r="C136" s="85">
        <v>2956</v>
      </c>
    </row>
    <row r="137" spans="1:3" x14ac:dyDescent="0.2">
      <c r="A137" s="88" t="s">
        <v>581</v>
      </c>
      <c r="B137" s="88" t="s">
        <v>582</v>
      </c>
      <c r="C137" s="85">
        <v>13425</v>
      </c>
    </row>
    <row r="138" spans="1:3" x14ac:dyDescent="0.2">
      <c r="A138" s="88" t="s">
        <v>583</v>
      </c>
      <c r="B138" s="88" t="s">
        <v>584</v>
      </c>
      <c r="C138" s="85">
        <v>3904</v>
      </c>
    </row>
    <row r="139" spans="1:3" x14ac:dyDescent="0.2">
      <c r="A139" s="88" t="s">
        <v>585</v>
      </c>
      <c r="B139" s="88" t="s">
        <v>586</v>
      </c>
      <c r="C139" s="85">
        <v>2332</v>
      </c>
    </row>
    <row r="140" spans="1:3" x14ac:dyDescent="0.2">
      <c r="A140" s="88" t="s">
        <v>587</v>
      </c>
      <c r="B140" s="88" t="s">
        <v>588</v>
      </c>
      <c r="C140" s="85">
        <v>8591</v>
      </c>
    </row>
    <row r="141" spans="1:3" x14ac:dyDescent="0.2">
      <c r="A141" s="88" t="s">
        <v>589</v>
      </c>
      <c r="B141" s="88" t="s">
        <v>590</v>
      </c>
      <c r="C141" s="85">
        <v>2354</v>
      </c>
    </row>
    <row r="142" spans="1:3" x14ac:dyDescent="0.2">
      <c r="A142" s="88" t="s">
        <v>591</v>
      </c>
      <c r="B142" s="88" t="s">
        <v>592</v>
      </c>
      <c r="C142" s="85">
        <v>1919</v>
      </c>
    </row>
    <row r="143" spans="1:3" x14ac:dyDescent="0.2">
      <c r="A143" s="88" t="s">
        <v>593</v>
      </c>
      <c r="B143" s="88" t="s">
        <v>594</v>
      </c>
      <c r="C143" s="85">
        <v>7483</v>
      </c>
    </row>
    <row r="144" spans="1:3" x14ac:dyDescent="0.2">
      <c r="A144" s="88" t="s">
        <v>595</v>
      </c>
      <c r="B144" s="88" t="s">
        <v>596</v>
      </c>
      <c r="C144" s="85">
        <v>1894</v>
      </c>
    </row>
    <row r="145" spans="1:3" x14ac:dyDescent="0.2">
      <c r="A145" s="88" t="s">
        <v>597</v>
      </c>
      <c r="B145" s="88" t="s">
        <v>598</v>
      </c>
      <c r="C145" s="85">
        <v>9841</v>
      </c>
    </row>
    <row r="146" spans="1:3" x14ac:dyDescent="0.2">
      <c r="A146" s="88" t="s">
        <v>599</v>
      </c>
      <c r="B146" s="88" t="s">
        <v>600</v>
      </c>
      <c r="C146" s="85">
        <v>6674</v>
      </c>
    </row>
    <row r="147" spans="1:3" x14ac:dyDescent="0.2">
      <c r="A147" s="88" t="s">
        <v>601</v>
      </c>
      <c r="B147" s="88" t="s">
        <v>602</v>
      </c>
      <c r="C147" s="85">
        <v>14374</v>
      </c>
    </row>
    <row r="148" spans="1:3" x14ac:dyDescent="0.2">
      <c r="A148" s="88" t="s">
        <v>603</v>
      </c>
      <c r="B148" s="88" t="s">
        <v>604</v>
      </c>
      <c r="C148" s="85">
        <v>8307</v>
      </c>
    </row>
    <row r="149" spans="1:3" x14ac:dyDescent="0.2">
      <c r="A149" s="88" t="s">
        <v>605</v>
      </c>
      <c r="B149" s="88" t="s">
        <v>606</v>
      </c>
      <c r="C149" s="85">
        <v>1684</v>
      </c>
    </row>
    <row r="150" spans="1:3" x14ac:dyDescent="0.2">
      <c r="A150" s="88" t="s">
        <v>607</v>
      </c>
      <c r="B150" s="88" t="s">
        <v>608</v>
      </c>
      <c r="C150" s="85">
        <v>2714</v>
      </c>
    </row>
    <row r="151" spans="1:3" x14ac:dyDescent="0.2">
      <c r="A151" s="88" t="s">
        <v>609</v>
      </c>
      <c r="B151" s="88" t="s">
        <v>610</v>
      </c>
      <c r="C151" s="85">
        <v>2952</v>
      </c>
    </row>
    <row r="152" spans="1:3" x14ac:dyDescent="0.2">
      <c r="A152" s="88" t="s">
        <v>611</v>
      </c>
      <c r="B152" s="88" t="s">
        <v>612</v>
      </c>
      <c r="C152" s="85">
        <v>7300</v>
      </c>
    </row>
    <row r="153" spans="1:3" x14ac:dyDescent="0.2">
      <c r="A153" s="88" t="s">
        <v>613</v>
      </c>
      <c r="B153" s="88" t="s">
        <v>614</v>
      </c>
      <c r="C153" s="85">
        <v>2708</v>
      </c>
    </row>
    <row r="154" spans="1:3" x14ac:dyDescent="0.2">
      <c r="A154" s="88" t="s">
        <v>615</v>
      </c>
      <c r="B154" s="88" t="s">
        <v>616</v>
      </c>
      <c r="C154" s="85">
        <v>24310</v>
      </c>
    </row>
    <row r="155" spans="1:3" x14ac:dyDescent="0.2">
      <c r="A155" s="88" t="s">
        <v>617</v>
      </c>
      <c r="B155" s="88" t="s">
        <v>618</v>
      </c>
      <c r="C155" s="85">
        <v>3655</v>
      </c>
    </row>
    <row r="156" spans="1:3" x14ac:dyDescent="0.2">
      <c r="A156" s="88" t="s">
        <v>619</v>
      </c>
      <c r="B156" s="88" t="s">
        <v>620</v>
      </c>
      <c r="C156" s="85">
        <v>2632</v>
      </c>
    </row>
    <row r="157" spans="1:3" x14ac:dyDescent="0.2">
      <c r="A157" s="88" t="s">
        <v>621</v>
      </c>
      <c r="B157" s="88" t="s">
        <v>622</v>
      </c>
      <c r="C157" s="85">
        <v>47695</v>
      </c>
    </row>
    <row r="158" spans="1:3" x14ac:dyDescent="0.2">
      <c r="A158" s="88" t="s">
        <v>623</v>
      </c>
      <c r="B158" s="88" t="s">
        <v>624</v>
      </c>
      <c r="C158" s="85">
        <v>2966</v>
      </c>
    </row>
    <row r="159" spans="1:3" x14ac:dyDescent="0.2">
      <c r="A159" s="88" t="s">
        <v>625</v>
      </c>
      <c r="B159" s="88" t="s">
        <v>626</v>
      </c>
      <c r="C159" s="85">
        <v>4586</v>
      </c>
    </row>
    <row r="160" spans="1:3" x14ac:dyDescent="0.2">
      <c r="A160" s="88" t="s">
        <v>627</v>
      </c>
      <c r="B160" s="88" t="s">
        <v>628</v>
      </c>
      <c r="C160" s="85">
        <v>2590</v>
      </c>
    </row>
    <row r="161" spans="1:3" x14ac:dyDescent="0.2">
      <c r="A161" s="88" t="s">
        <v>629</v>
      </c>
      <c r="B161" s="88" t="s">
        <v>630</v>
      </c>
      <c r="C161" s="85">
        <v>7278</v>
      </c>
    </row>
    <row r="162" spans="1:3" x14ac:dyDescent="0.2">
      <c r="A162" s="88" t="s">
        <v>631</v>
      </c>
      <c r="B162" s="88" t="s">
        <v>632</v>
      </c>
      <c r="C162" s="85">
        <v>3693</v>
      </c>
    </row>
    <row r="163" spans="1:3" x14ac:dyDescent="0.2">
      <c r="A163" s="88" t="s">
        <v>633</v>
      </c>
      <c r="B163" s="88" t="s">
        <v>634</v>
      </c>
      <c r="C163" s="85">
        <v>2561</v>
      </c>
    </row>
    <row r="164" spans="1:3" x14ac:dyDescent="0.2">
      <c r="A164" s="88" t="s">
        <v>635</v>
      </c>
      <c r="B164" s="88" t="s">
        <v>636</v>
      </c>
      <c r="C164" s="85">
        <v>3648</v>
      </c>
    </row>
    <row r="165" spans="1:3" x14ac:dyDescent="0.2">
      <c r="A165" s="88" t="s">
        <v>637</v>
      </c>
      <c r="B165" s="88" t="s">
        <v>638</v>
      </c>
      <c r="C165" s="85">
        <v>17656</v>
      </c>
    </row>
    <row r="166" spans="1:3" x14ac:dyDescent="0.2">
      <c r="A166" s="88" t="s">
        <v>639</v>
      </c>
      <c r="B166" s="88" t="s">
        <v>640</v>
      </c>
      <c r="C166" s="85">
        <v>2931</v>
      </c>
    </row>
    <row r="167" spans="1:3" x14ac:dyDescent="0.2">
      <c r="A167" s="88" t="s">
        <v>641</v>
      </c>
      <c r="B167" s="88" t="s">
        <v>642</v>
      </c>
      <c r="C167" s="85">
        <v>5916</v>
      </c>
    </row>
    <row r="168" spans="1:3" x14ac:dyDescent="0.2">
      <c r="A168" s="88" t="s">
        <v>643</v>
      </c>
      <c r="B168" s="88" t="s">
        <v>644</v>
      </c>
      <c r="C168" s="85">
        <v>2457</v>
      </c>
    </row>
    <row r="169" spans="1:3" x14ac:dyDescent="0.2">
      <c r="A169" s="88" t="s">
        <v>645</v>
      </c>
      <c r="B169" s="88" t="s">
        <v>646</v>
      </c>
      <c r="C169" s="85">
        <v>943</v>
      </c>
    </row>
    <row r="170" spans="1:3" x14ac:dyDescent="0.2">
      <c r="A170" s="88" t="s">
        <v>647</v>
      </c>
      <c r="B170" s="88" t="s">
        <v>648</v>
      </c>
      <c r="C170" s="85">
        <v>2889</v>
      </c>
    </row>
    <row r="171" spans="1:3" x14ac:dyDescent="0.2">
      <c r="A171" s="88" t="s">
        <v>649</v>
      </c>
      <c r="B171" s="88" t="s">
        <v>650</v>
      </c>
      <c r="C171" s="85">
        <v>3643</v>
      </c>
    </row>
    <row r="172" spans="1:3" x14ac:dyDescent="0.2">
      <c r="A172" s="88" t="s">
        <v>651</v>
      </c>
      <c r="B172" s="88" t="s">
        <v>652</v>
      </c>
      <c r="C172" s="85">
        <v>14311</v>
      </c>
    </row>
    <row r="173" spans="1:3" x14ac:dyDescent="0.2">
      <c r="A173" s="88" t="s">
        <v>653</v>
      </c>
      <c r="B173" s="88" t="s">
        <v>654</v>
      </c>
      <c r="C173" s="85">
        <v>11489</v>
      </c>
    </row>
    <row r="174" spans="1:3" x14ac:dyDescent="0.2">
      <c r="A174" s="88" t="s">
        <v>655</v>
      </c>
      <c r="B174" s="88" t="s">
        <v>656</v>
      </c>
      <c r="C174" s="85">
        <v>6462</v>
      </c>
    </row>
    <row r="175" spans="1:3" x14ac:dyDescent="0.2">
      <c r="A175" s="88" t="s">
        <v>657</v>
      </c>
      <c r="B175" s="88" t="s">
        <v>658</v>
      </c>
      <c r="C175" s="85">
        <v>2261</v>
      </c>
    </row>
    <row r="176" spans="1:3" x14ac:dyDescent="0.2">
      <c r="A176" s="88" t="s">
        <v>659</v>
      </c>
      <c r="B176" s="88" t="s">
        <v>660</v>
      </c>
      <c r="C176" s="85">
        <v>1930</v>
      </c>
    </row>
    <row r="177" spans="1:3" x14ac:dyDescent="0.2">
      <c r="A177" s="88" t="s">
        <v>661</v>
      </c>
      <c r="B177" s="88" t="s">
        <v>662</v>
      </c>
      <c r="C177" s="85">
        <v>5587</v>
      </c>
    </row>
    <row r="178" spans="1:3" x14ac:dyDescent="0.2">
      <c r="A178" s="88" t="s">
        <v>663</v>
      </c>
      <c r="B178" s="88" t="s">
        <v>664</v>
      </c>
      <c r="C178" s="85">
        <v>20375</v>
      </c>
    </row>
    <row r="179" spans="1:3" x14ac:dyDescent="0.2">
      <c r="A179" s="88" t="s">
        <v>665</v>
      </c>
      <c r="B179" s="88" t="s">
        <v>666</v>
      </c>
      <c r="C179" s="85">
        <v>4274</v>
      </c>
    </row>
    <row r="180" spans="1:3" x14ac:dyDescent="0.2">
      <c r="A180" s="88" t="s">
        <v>667</v>
      </c>
      <c r="B180" s="88" t="s">
        <v>668</v>
      </c>
      <c r="C180" s="85">
        <v>7907</v>
      </c>
    </row>
    <row r="181" spans="1:3" x14ac:dyDescent="0.2">
      <c r="A181" s="88" t="s">
        <v>669</v>
      </c>
      <c r="B181" s="88" t="s">
        <v>670</v>
      </c>
      <c r="C181" s="85">
        <v>5593</v>
      </c>
    </row>
    <row r="182" spans="1:3" x14ac:dyDescent="0.2">
      <c r="A182" s="88" t="s">
        <v>671</v>
      </c>
      <c r="B182" s="88" t="s">
        <v>672</v>
      </c>
      <c r="C182" s="85">
        <v>4629</v>
      </c>
    </row>
    <row r="183" spans="1:3" x14ac:dyDescent="0.2">
      <c r="A183" s="88" t="s">
        <v>673</v>
      </c>
      <c r="B183" s="88" t="s">
        <v>674</v>
      </c>
      <c r="C183" s="85">
        <v>8528</v>
      </c>
    </row>
    <row r="184" spans="1:3" x14ac:dyDescent="0.2">
      <c r="A184" s="88" t="s">
        <v>675</v>
      </c>
      <c r="B184" s="88" t="s">
        <v>676</v>
      </c>
      <c r="C184" s="85">
        <v>8732</v>
      </c>
    </row>
    <row r="185" spans="1:3" x14ac:dyDescent="0.2">
      <c r="A185" s="88" t="s">
        <v>677</v>
      </c>
      <c r="B185" s="88" t="s">
        <v>678</v>
      </c>
      <c r="C185" s="85">
        <v>21579</v>
      </c>
    </row>
    <row r="186" spans="1:3" x14ac:dyDescent="0.2">
      <c r="A186" s="88" t="s">
        <v>679</v>
      </c>
      <c r="B186" s="88" t="s">
        <v>680</v>
      </c>
      <c r="C186" s="85">
        <v>15809</v>
      </c>
    </row>
    <row r="187" spans="1:3" x14ac:dyDescent="0.2">
      <c r="A187" s="88" t="s">
        <v>681</v>
      </c>
      <c r="B187" s="88" t="s">
        <v>682</v>
      </c>
      <c r="C187" s="85">
        <v>16765</v>
      </c>
    </row>
    <row r="188" spans="1:3" x14ac:dyDescent="0.2">
      <c r="A188" s="88" t="s">
        <v>683</v>
      </c>
      <c r="B188" s="88" t="s">
        <v>684</v>
      </c>
      <c r="C188" s="85">
        <v>10697</v>
      </c>
    </row>
    <row r="189" spans="1:3" x14ac:dyDescent="0.2">
      <c r="A189" s="88" t="s">
        <v>685</v>
      </c>
      <c r="B189" s="88" t="s">
        <v>686</v>
      </c>
      <c r="C189" s="85">
        <v>9927</v>
      </c>
    </row>
    <row r="190" spans="1:3" x14ac:dyDescent="0.2">
      <c r="A190" s="88" t="s">
        <v>687</v>
      </c>
      <c r="B190" s="88" t="s">
        <v>688</v>
      </c>
      <c r="C190" s="85">
        <v>18183</v>
      </c>
    </row>
    <row r="191" spans="1:3" x14ac:dyDescent="0.2">
      <c r="A191" s="88" t="s">
        <v>689</v>
      </c>
      <c r="B191" s="88" t="s">
        <v>690</v>
      </c>
      <c r="C191" s="85">
        <v>9358</v>
      </c>
    </row>
    <row r="192" spans="1:3" x14ac:dyDescent="0.2">
      <c r="A192" s="88" t="s">
        <v>691</v>
      </c>
      <c r="B192" s="88" t="s">
        <v>692</v>
      </c>
      <c r="C192" s="85">
        <v>2566</v>
      </c>
    </row>
    <row r="193" spans="1:3" x14ac:dyDescent="0.2">
      <c r="A193" s="88" t="s">
        <v>693</v>
      </c>
      <c r="B193" s="88" t="s">
        <v>694</v>
      </c>
      <c r="C193" s="85">
        <v>4101</v>
      </c>
    </row>
    <row r="194" spans="1:3" x14ac:dyDescent="0.2">
      <c r="A194" s="88" t="s">
        <v>695</v>
      </c>
      <c r="B194" s="88" t="s">
        <v>696</v>
      </c>
      <c r="C194" s="85">
        <v>6504</v>
      </c>
    </row>
    <row r="195" spans="1:3" x14ac:dyDescent="0.2">
      <c r="A195" s="88" t="s">
        <v>697</v>
      </c>
      <c r="B195" s="88" t="s">
        <v>698</v>
      </c>
      <c r="C195" s="85">
        <v>4430</v>
      </c>
    </row>
    <row r="196" spans="1:3" x14ac:dyDescent="0.2">
      <c r="A196" s="88" t="s">
        <v>699</v>
      </c>
      <c r="B196" s="88" t="s">
        <v>700</v>
      </c>
      <c r="C196" s="85">
        <v>1872</v>
      </c>
    </row>
    <row r="197" spans="1:3" x14ac:dyDescent="0.2">
      <c r="A197" s="88" t="s">
        <v>701</v>
      </c>
      <c r="B197" s="88" t="s">
        <v>702</v>
      </c>
      <c r="C197" s="85">
        <v>3974</v>
      </c>
    </row>
    <row r="198" spans="1:3" x14ac:dyDescent="0.2">
      <c r="A198" s="88" t="s">
        <v>703</v>
      </c>
      <c r="B198" s="88" t="s">
        <v>704</v>
      </c>
      <c r="C198" s="85">
        <v>2898</v>
      </c>
    </row>
    <row r="199" spans="1:3" x14ac:dyDescent="0.2">
      <c r="A199" s="88" t="s">
        <v>705</v>
      </c>
      <c r="B199" s="88" t="s">
        <v>706</v>
      </c>
      <c r="C199" s="85">
        <v>4281</v>
      </c>
    </row>
    <row r="200" spans="1:3" x14ac:dyDescent="0.2">
      <c r="A200" s="88" t="s">
        <v>707</v>
      </c>
      <c r="B200" s="88" t="s">
        <v>708</v>
      </c>
      <c r="C200" s="85">
        <v>1890</v>
      </c>
    </row>
    <row r="201" spans="1:3" x14ac:dyDescent="0.2">
      <c r="A201" s="88" t="s">
        <v>709</v>
      </c>
      <c r="B201" s="88" t="s">
        <v>710</v>
      </c>
      <c r="C201" s="85">
        <v>3132</v>
      </c>
    </row>
    <row r="202" spans="1:3" x14ac:dyDescent="0.2">
      <c r="A202" s="88" t="s">
        <v>711</v>
      </c>
      <c r="B202" s="88" t="s">
        <v>712</v>
      </c>
      <c r="C202" s="85">
        <v>2224</v>
      </c>
    </row>
    <row r="203" spans="1:3" x14ac:dyDescent="0.2">
      <c r="A203" s="88" t="s">
        <v>713</v>
      </c>
      <c r="B203" s="88" t="s">
        <v>714</v>
      </c>
      <c r="C203" s="85">
        <v>3242</v>
      </c>
    </row>
    <row r="204" spans="1:3" x14ac:dyDescent="0.2">
      <c r="A204" s="88" t="s">
        <v>715</v>
      </c>
      <c r="B204" s="88" t="s">
        <v>716</v>
      </c>
      <c r="C204" s="85">
        <v>3821</v>
      </c>
    </row>
    <row r="205" spans="1:3" x14ac:dyDescent="0.2">
      <c r="A205" s="88" t="s">
        <v>717</v>
      </c>
      <c r="B205" s="88" t="s">
        <v>718</v>
      </c>
      <c r="C205" s="85">
        <v>3563</v>
      </c>
    </row>
    <row r="206" spans="1:3" x14ac:dyDescent="0.2">
      <c r="A206" s="88" t="s">
        <v>719</v>
      </c>
      <c r="B206" s="88" t="s">
        <v>720</v>
      </c>
      <c r="C206" s="85">
        <v>9335</v>
      </c>
    </row>
    <row r="207" spans="1:3" x14ac:dyDescent="0.2">
      <c r="A207" s="88" t="s">
        <v>721</v>
      </c>
      <c r="B207" s="88" t="s">
        <v>722</v>
      </c>
      <c r="C207" s="85">
        <v>4562</v>
      </c>
    </row>
    <row r="208" spans="1:3" x14ac:dyDescent="0.2">
      <c r="A208" s="88" t="s">
        <v>723</v>
      </c>
      <c r="B208" s="88" t="s">
        <v>724</v>
      </c>
      <c r="C208" s="85">
        <v>4158</v>
      </c>
    </row>
    <row r="209" spans="1:3" x14ac:dyDescent="0.2">
      <c r="A209" s="88" t="s">
        <v>725</v>
      </c>
      <c r="B209" s="88" t="s">
        <v>726</v>
      </c>
      <c r="C209" s="85">
        <v>2792</v>
      </c>
    </row>
    <row r="210" spans="1:3" x14ac:dyDescent="0.2">
      <c r="A210" s="88" t="s">
        <v>727</v>
      </c>
      <c r="B210" s="88" t="s">
        <v>728</v>
      </c>
      <c r="C210" s="85">
        <v>2121</v>
      </c>
    </row>
    <row r="211" spans="1:3" x14ac:dyDescent="0.2">
      <c r="A211" s="88" t="s">
        <v>729</v>
      </c>
      <c r="B211" s="88" t="s">
        <v>730</v>
      </c>
      <c r="C211" s="85">
        <v>17387</v>
      </c>
    </row>
    <row r="212" spans="1:3" x14ac:dyDescent="0.2">
      <c r="A212" s="88" t="s">
        <v>731</v>
      </c>
      <c r="B212" s="88" t="s">
        <v>732</v>
      </c>
      <c r="C212" s="85">
        <v>3690</v>
      </c>
    </row>
    <row r="213" spans="1:3" x14ac:dyDescent="0.2">
      <c r="A213" s="88" t="s">
        <v>733</v>
      </c>
      <c r="B213" s="88" t="s">
        <v>734</v>
      </c>
      <c r="C213" s="85">
        <v>15546</v>
      </c>
    </row>
    <row r="214" spans="1:3" x14ac:dyDescent="0.2">
      <c r="A214" s="88" t="s">
        <v>735</v>
      </c>
      <c r="B214" s="88" t="s">
        <v>736</v>
      </c>
      <c r="C214" s="85">
        <v>4047</v>
      </c>
    </row>
    <row r="215" spans="1:3" x14ac:dyDescent="0.2">
      <c r="A215" s="88" t="s">
        <v>737</v>
      </c>
      <c r="B215" s="88" t="s">
        <v>738</v>
      </c>
      <c r="C215" s="85">
        <v>3847</v>
      </c>
    </row>
    <row r="216" spans="1:3" x14ac:dyDescent="0.2">
      <c r="A216" s="88" t="s">
        <v>739</v>
      </c>
      <c r="B216" s="88" t="s">
        <v>740</v>
      </c>
      <c r="C216" s="85">
        <v>28281</v>
      </c>
    </row>
    <row r="217" spans="1:3" x14ac:dyDescent="0.2">
      <c r="A217" s="88" t="s">
        <v>741</v>
      </c>
      <c r="B217" s="88" t="s">
        <v>742</v>
      </c>
      <c r="C217" s="85">
        <v>1917</v>
      </c>
    </row>
    <row r="218" spans="1:3" x14ac:dyDescent="0.2">
      <c r="A218" s="88" t="s">
        <v>743</v>
      </c>
      <c r="B218" s="88" t="s">
        <v>744</v>
      </c>
      <c r="C218" s="85">
        <v>7309</v>
      </c>
    </row>
    <row r="219" spans="1:3" x14ac:dyDescent="0.2">
      <c r="A219" s="88" t="s">
        <v>745</v>
      </c>
      <c r="B219" s="88" t="s">
        <v>746</v>
      </c>
      <c r="C219" s="85">
        <v>2214</v>
      </c>
    </row>
    <row r="220" spans="1:3" x14ac:dyDescent="0.2">
      <c r="A220" s="88" t="s">
        <v>747</v>
      </c>
      <c r="B220" s="88" t="s">
        <v>748</v>
      </c>
      <c r="C220" s="85">
        <v>11344</v>
      </c>
    </row>
    <row r="221" spans="1:3" x14ac:dyDescent="0.2">
      <c r="A221" s="88" t="s">
        <v>749</v>
      </c>
      <c r="B221" s="88" t="s">
        <v>750</v>
      </c>
      <c r="C221" s="85">
        <v>7336</v>
      </c>
    </row>
    <row r="222" spans="1:3" x14ac:dyDescent="0.2">
      <c r="A222" s="88" t="s">
        <v>751</v>
      </c>
      <c r="B222" s="88" t="s">
        <v>752</v>
      </c>
      <c r="C222" s="85">
        <v>12890</v>
      </c>
    </row>
    <row r="223" spans="1:3" x14ac:dyDescent="0.2">
      <c r="A223" s="88" t="s">
        <v>753</v>
      </c>
      <c r="B223" s="88" t="s">
        <v>754</v>
      </c>
      <c r="C223" s="85">
        <v>9058</v>
      </c>
    </row>
    <row r="224" spans="1:3" x14ac:dyDescent="0.2">
      <c r="A224" s="88" t="s">
        <v>755</v>
      </c>
      <c r="B224" s="88" t="s">
        <v>756</v>
      </c>
      <c r="C224" s="85">
        <v>27473</v>
      </c>
    </row>
    <row r="225" spans="1:3" x14ac:dyDescent="0.2">
      <c r="A225" s="88" t="s">
        <v>757</v>
      </c>
      <c r="B225" s="88" t="s">
        <v>758</v>
      </c>
      <c r="C225" s="85">
        <v>5083</v>
      </c>
    </row>
    <row r="226" spans="1:3" x14ac:dyDescent="0.2">
      <c r="A226" s="88" t="s">
        <v>759</v>
      </c>
      <c r="B226" s="88" t="s">
        <v>760</v>
      </c>
      <c r="C226" s="85">
        <v>5499</v>
      </c>
    </row>
    <row r="227" spans="1:3" x14ac:dyDescent="0.2">
      <c r="A227" s="88" t="s">
        <v>761</v>
      </c>
      <c r="B227" s="88" t="s">
        <v>762</v>
      </c>
      <c r="C227" s="85">
        <v>7947</v>
      </c>
    </row>
    <row r="228" spans="1:3" x14ac:dyDescent="0.2">
      <c r="A228" s="88" t="s">
        <v>763</v>
      </c>
      <c r="B228" s="88" t="s">
        <v>764</v>
      </c>
      <c r="C228" s="85">
        <v>9254</v>
      </c>
    </row>
    <row r="229" spans="1:3" x14ac:dyDescent="0.2">
      <c r="A229" s="88" t="s">
        <v>765</v>
      </c>
      <c r="B229" s="88" t="s">
        <v>766</v>
      </c>
      <c r="C229" s="85">
        <v>6222</v>
      </c>
    </row>
    <row r="230" spans="1:3" x14ac:dyDescent="0.2">
      <c r="A230" s="88" t="s">
        <v>767</v>
      </c>
      <c r="B230" s="88" t="s">
        <v>768</v>
      </c>
      <c r="C230" s="85">
        <v>2778</v>
      </c>
    </row>
    <row r="231" spans="1:3" x14ac:dyDescent="0.2">
      <c r="A231" s="88" t="s">
        <v>769</v>
      </c>
      <c r="B231" s="88" t="s">
        <v>770</v>
      </c>
      <c r="C231" s="85">
        <v>3859</v>
      </c>
    </row>
    <row r="232" spans="1:3" x14ac:dyDescent="0.2">
      <c r="A232" s="88" t="s">
        <v>771</v>
      </c>
      <c r="B232" s="88" t="s">
        <v>772</v>
      </c>
      <c r="C232" s="85">
        <v>12668</v>
      </c>
    </row>
    <row r="233" spans="1:3" x14ac:dyDescent="0.2">
      <c r="A233" s="88" t="s">
        <v>773</v>
      </c>
      <c r="B233" s="88" t="s">
        <v>774</v>
      </c>
      <c r="C233" s="85">
        <v>8596</v>
      </c>
    </row>
    <row r="234" spans="1:3" x14ac:dyDescent="0.2">
      <c r="A234" s="88" t="s">
        <v>775</v>
      </c>
      <c r="B234" s="88" t="s">
        <v>776</v>
      </c>
      <c r="C234" s="85">
        <v>3576</v>
      </c>
    </row>
    <row r="235" spans="1:3" x14ac:dyDescent="0.2">
      <c r="A235" s="88" t="s">
        <v>777</v>
      </c>
      <c r="B235" s="88" t="s">
        <v>778</v>
      </c>
      <c r="C235" s="85">
        <v>2408</v>
      </c>
    </row>
    <row r="236" spans="1:3" x14ac:dyDescent="0.2">
      <c r="A236" s="88" t="s">
        <v>779</v>
      </c>
      <c r="B236" s="88" t="s">
        <v>780</v>
      </c>
      <c r="C236" s="85">
        <v>4637</v>
      </c>
    </row>
    <row r="237" spans="1:3" x14ac:dyDescent="0.2">
      <c r="A237" s="88" t="s">
        <v>781</v>
      </c>
      <c r="B237" s="88" t="s">
        <v>782</v>
      </c>
      <c r="C237" s="85">
        <v>5921</v>
      </c>
    </row>
    <row r="238" spans="1:3" x14ac:dyDescent="0.2">
      <c r="A238" s="88" t="s">
        <v>783</v>
      </c>
      <c r="B238" s="88" t="s">
        <v>784</v>
      </c>
      <c r="C238" s="85">
        <v>2530</v>
      </c>
    </row>
    <row r="239" spans="1:3" x14ac:dyDescent="0.2">
      <c r="A239" s="88" t="s">
        <v>785</v>
      </c>
      <c r="B239" s="88" t="s">
        <v>786</v>
      </c>
      <c r="C239" s="85">
        <v>1469</v>
      </c>
    </row>
    <row r="240" spans="1:3" x14ac:dyDescent="0.2">
      <c r="A240" s="88" t="s">
        <v>787</v>
      </c>
      <c r="B240" s="88" t="s">
        <v>788</v>
      </c>
      <c r="C240" s="85">
        <v>1164</v>
      </c>
    </row>
    <row r="241" spans="1:3" x14ac:dyDescent="0.2">
      <c r="A241" s="88" t="s">
        <v>789</v>
      </c>
      <c r="B241" s="88" t="s">
        <v>790</v>
      </c>
      <c r="C241" s="85">
        <v>1780</v>
      </c>
    </row>
    <row r="242" spans="1:3" x14ac:dyDescent="0.2">
      <c r="A242" s="88" t="s">
        <v>791</v>
      </c>
      <c r="B242" s="88" t="s">
        <v>792</v>
      </c>
      <c r="C242" s="85">
        <v>17126</v>
      </c>
    </row>
    <row r="243" spans="1:3" x14ac:dyDescent="0.2">
      <c r="A243" s="88" t="s">
        <v>793</v>
      </c>
      <c r="B243" s="88" t="s">
        <v>794</v>
      </c>
      <c r="C243" s="85">
        <v>3505</v>
      </c>
    </row>
    <row r="244" spans="1:3" x14ac:dyDescent="0.2">
      <c r="A244" s="88" t="s">
        <v>795</v>
      </c>
      <c r="B244" s="88" t="s">
        <v>796</v>
      </c>
      <c r="C244" s="85">
        <v>8646</v>
      </c>
    </row>
    <row r="245" spans="1:3" x14ac:dyDescent="0.2">
      <c r="A245" s="88" t="s">
        <v>797</v>
      </c>
      <c r="B245" s="88" t="s">
        <v>798</v>
      </c>
      <c r="C245" s="85">
        <v>7108</v>
      </c>
    </row>
    <row r="246" spans="1:3" x14ac:dyDescent="0.2">
      <c r="A246" s="88" t="s">
        <v>799</v>
      </c>
      <c r="B246" s="88" t="s">
        <v>800</v>
      </c>
      <c r="C246" s="85">
        <v>5663</v>
      </c>
    </row>
    <row r="247" spans="1:3" x14ac:dyDescent="0.2">
      <c r="A247" s="88" t="s">
        <v>801</v>
      </c>
      <c r="B247" s="88" t="s">
        <v>802</v>
      </c>
      <c r="C247" s="85">
        <v>1263</v>
      </c>
    </row>
    <row r="248" spans="1:3" x14ac:dyDescent="0.2">
      <c r="A248" s="88" t="s">
        <v>803</v>
      </c>
      <c r="B248" s="88" t="s">
        <v>804</v>
      </c>
      <c r="C248" s="85">
        <v>2522</v>
      </c>
    </row>
    <row r="249" spans="1:3" x14ac:dyDescent="0.2">
      <c r="A249" s="88" t="s">
        <v>805</v>
      </c>
      <c r="B249" s="88" t="s">
        <v>806</v>
      </c>
      <c r="C249" s="85">
        <v>1806</v>
      </c>
    </row>
    <row r="250" spans="1:3" x14ac:dyDescent="0.2">
      <c r="A250" s="88" t="s">
        <v>807</v>
      </c>
      <c r="B250" s="88" t="s">
        <v>808</v>
      </c>
      <c r="C250" s="85">
        <v>16054</v>
      </c>
    </row>
    <row r="251" spans="1:3" x14ac:dyDescent="0.2">
      <c r="A251" s="88" t="s">
        <v>809</v>
      </c>
      <c r="B251" s="88" t="s">
        <v>810</v>
      </c>
      <c r="C251" s="85">
        <v>2191</v>
      </c>
    </row>
    <row r="252" spans="1:3" x14ac:dyDescent="0.2">
      <c r="A252" s="88" t="s">
        <v>811</v>
      </c>
      <c r="B252" s="88" t="s">
        <v>812</v>
      </c>
      <c r="C252" s="85">
        <v>1830</v>
      </c>
    </row>
    <row r="253" spans="1:3" x14ac:dyDescent="0.2">
      <c r="A253" s="88" t="s">
        <v>813</v>
      </c>
      <c r="B253" s="88" t="s">
        <v>814</v>
      </c>
      <c r="C253" s="85">
        <v>3156</v>
      </c>
    </row>
    <row r="254" spans="1:3" x14ac:dyDescent="0.2">
      <c r="A254" s="88" t="s">
        <v>815</v>
      </c>
      <c r="B254" s="88" t="s">
        <v>816</v>
      </c>
      <c r="C254" s="85">
        <v>8603</v>
      </c>
    </row>
    <row r="255" spans="1:3" x14ac:dyDescent="0.2">
      <c r="A255" s="88" t="s">
        <v>817</v>
      </c>
      <c r="B255" s="88" t="s">
        <v>818</v>
      </c>
      <c r="C255" s="85">
        <v>10351</v>
      </c>
    </row>
    <row r="256" spans="1:3" x14ac:dyDescent="0.2">
      <c r="A256" s="88" t="s">
        <v>819</v>
      </c>
      <c r="B256" s="88" t="s">
        <v>820</v>
      </c>
      <c r="C256" s="85">
        <v>2160</v>
      </c>
    </row>
    <row r="257" spans="1:3" x14ac:dyDescent="0.2">
      <c r="A257" s="88" t="s">
        <v>821</v>
      </c>
      <c r="B257" s="88" t="s">
        <v>822</v>
      </c>
      <c r="C257" s="85">
        <v>1410</v>
      </c>
    </row>
    <row r="258" spans="1:3" x14ac:dyDescent="0.2">
      <c r="A258" s="88" t="s">
        <v>823</v>
      </c>
      <c r="B258" s="88" t="s">
        <v>824</v>
      </c>
      <c r="C258" s="85">
        <v>10806</v>
      </c>
    </row>
    <row r="259" spans="1:3" x14ac:dyDescent="0.2">
      <c r="A259" s="88" t="s">
        <v>825</v>
      </c>
      <c r="B259" s="88" t="s">
        <v>826</v>
      </c>
      <c r="C259" s="85">
        <v>1875</v>
      </c>
    </row>
    <row r="260" spans="1:3" x14ac:dyDescent="0.2">
      <c r="A260" s="88" t="s">
        <v>827</v>
      </c>
      <c r="B260" s="88" t="s">
        <v>828</v>
      </c>
      <c r="C260" s="85">
        <v>4137</v>
      </c>
    </row>
    <row r="261" spans="1:3" x14ac:dyDescent="0.2">
      <c r="A261" s="88" t="s">
        <v>829</v>
      </c>
      <c r="B261" s="88" t="s">
        <v>830</v>
      </c>
      <c r="C261" s="85">
        <v>1216</v>
      </c>
    </row>
    <row r="262" spans="1:3" x14ac:dyDescent="0.2">
      <c r="A262" s="88" t="s">
        <v>831</v>
      </c>
      <c r="B262" s="88" t="s">
        <v>832</v>
      </c>
      <c r="C262" s="85">
        <v>3667</v>
      </c>
    </row>
    <row r="263" spans="1:3" x14ac:dyDescent="0.2">
      <c r="A263" s="88" t="s">
        <v>833</v>
      </c>
      <c r="B263" s="88" t="s">
        <v>834</v>
      </c>
      <c r="C263" s="85">
        <v>2151</v>
      </c>
    </row>
    <row r="264" spans="1:3" x14ac:dyDescent="0.2">
      <c r="A264" s="88" t="s">
        <v>835</v>
      </c>
      <c r="B264" s="88" t="s">
        <v>836</v>
      </c>
      <c r="C264" s="85">
        <v>11932</v>
      </c>
    </row>
    <row r="265" spans="1:3" x14ac:dyDescent="0.2">
      <c r="A265" s="88" t="s">
        <v>837</v>
      </c>
      <c r="B265" s="88" t="s">
        <v>838</v>
      </c>
      <c r="C265" s="85">
        <v>14365</v>
      </c>
    </row>
    <row r="266" spans="1:3" x14ac:dyDescent="0.2">
      <c r="A266" s="88" t="s">
        <v>839</v>
      </c>
      <c r="B266" s="88" t="s">
        <v>840</v>
      </c>
      <c r="C266" s="85">
        <v>7869</v>
      </c>
    </row>
    <row r="267" spans="1:3" x14ac:dyDescent="0.2">
      <c r="A267" s="88" t="s">
        <v>841</v>
      </c>
      <c r="B267" s="88" t="s">
        <v>842</v>
      </c>
      <c r="C267" s="85">
        <v>1505</v>
      </c>
    </row>
    <row r="268" spans="1:3" x14ac:dyDescent="0.2">
      <c r="A268" s="88" t="s">
        <v>843</v>
      </c>
      <c r="B268" s="88" t="s">
        <v>844</v>
      </c>
      <c r="C268" s="85">
        <v>1582</v>
      </c>
    </row>
    <row r="269" spans="1:3" x14ac:dyDescent="0.2">
      <c r="A269" s="88" t="s">
        <v>845</v>
      </c>
      <c r="B269" s="88" t="s">
        <v>846</v>
      </c>
      <c r="C269" s="85">
        <v>3321</v>
      </c>
    </row>
    <row r="270" spans="1:3" x14ac:dyDescent="0.2">
      <c r="A270" s="88" t="s">
        <v>847</v>
      </c>
      <c r="B270" s="88" t="s">
        <v>848</v>
      </c>
      <c r="C270" s="85">
        <v>18997</v>
      </c>
    </row>
    <row r="271" spans="1:3" x14ac:dyDescent="0.2">
      <c r="A271" s="88" t="s">
        <v>849</v>
      </c>
      <c r="B271" s="88" t="s">
        <v>850</v>
      </c>
      <c r="C271" s="85">
        <v>1202</v>
      </c>
    </row>
    <row r="272" spans="1:3" x14ac:dyDescent="0.2">
      <c r="A272" s="88" t="s">
        <v>851</v>
      </c>
      <c r="B272" s="88" t="s">
        <v>852</v>
      </c>
      <c r="C272" s="85">
        <v>6924</v>
      </c>
    </row>
    <row r="273" spans="1:3" x14ac:dyDescent="0.2">
      <c r="A273" s="88" t="s">
        <v>853</v>
      </c>
      <c r="B273" s="88" t="s">
        <v>854</v>
      </c>
      <c r="C273" s="85">
        <v>2817</v>
      </c>
    </row>
    <row r="274" spans="1:3" x14ac:dyDescent="0.2">
      <c r="A274" s="88" t="s">
        <v>855</v>
      </c>
      <c r="B274" s="88" t="s">
        <v>856</v>
      </c>
      <c r="C274" s="85">
        <v>12737</v>
      </c>
    </row>
    <row r="275" spans="1:3" x14ac:dyDescent="0.2">
      <c r="A275" s="88" t="s">
        <v>857</v>
      </c>
      <c r="B275" s="88" t="s">
        <v>858</v>
      </c>
      <c r="C275" s="85">
        <v>14815</v>
      </c>
    </row>
    <row r="276" spans="1:3" x14ac:dyDescent="0.2">
      <c r="A276" s="88" t="s">
        <v>859</v>
      </c>
      <c r="B276" s="88" t="s">
        <v>860</v>
      </c>
      <c r="C276" s="85">
        <v>1447</v>
      </c>
    </row>
    <row r="277" spans="1:3" x14ac:dyDescent="0.2">
      <c r="A277" s="88" t="s">
        <v>861</v>
      </c>
      <c r="B277" s="88" t="s">
        <v>862</v>
      </c>
      <c r="C277" s="85">
        <v>7727</v>
      </c>
    </row>
    <row r="278" spans="1:3" x14ac:dyDescent="0.2">
      <c r="A278" s="88" t="s">
        <v>863</v>
      </c>
      <c r="B278" s="88" t="s">
        <v>864</v>
      </c>
      <c r="C278" s="85">
        <v>5719</v>
      </c>
    </row>
    <row r="279" spans="1:3" x14ac:dyDescent="0.2">
      <c r="A279" s="88" t="s">
        <v>865</v>
      </c>
      <c r="B279" s="88" t="s">
        <v>866</v>
      </c>
      <c r="C279" s="85">
        <v>3126</v>
      </c>
    </row>
    <row r="280" spans="1:3" x14ac:dyDescent="0.2">
      <c r="A280" s="88" t="s">
        <v>867</v>
      </c>
      <c r="B280" s="88" t="s">
        <v>868</v>
      </c>
      <c r="C280" s="85">
        <v>5257</v>
      </c>
    </row>
    <row r="281" spans="1:3" x14ac:dyDescent="0.2">
      <c r="A281" s="88" t="s">
        <v>869</v>
      </c>
      <c r="B281" s="88" t="s">
        <v>870</v>
      </c>
      <c r="C281" s="85">
        <v>3655</v>
      </c>
    </row>
    <row r="282" spans="1:3" x14ac:dyDescent="0.2">
      <c r="A282" s="88" t="s">
        <v>871</v>
      </c>
      <c r="B282" s="88" t="s">
        <v>872</v>
      </c>
      <c r="C282" s="85">
        <v>10196</v>
      </c>
    </row>
    <row r="283" spans="1:3" x14ac:dyDescent="0.2">
      <c r="A283" s="88" t="s">
        <v>873</v>
      </c>
      <c r="B283" s="88" t="s">
        <v>874</v>
      </c>
      <c r="C283" s="85">
        <v>51600</v>
      </c>
    </row>
    <row r="284" spans="1:3" x14ac:dyDescent="0.2">
      <c r="A284" s="88" t="s">
        <v>875</v>
      </c>
      <c r="B284" s="88" t="s">
        <v>876</v>
      </c>
      <c r="C284" s="85">
        <v>1928</v>
      </c>
    </row>
    <row r="285" spans="1:3" x14ac:dyDescent="0.2">
      <c r="A285" s="88" t="s">
        <v>877</v>
      </c>
      <c r="B285" s="88" t="s">
        <v>878</v>
      </c>
      <c r="C285" s="85">
        <v>4674</v>
      </c>
    </row>
    <row r="286" spans="1:3" x14ac:dyDescent="0.2">
      <c r="A286" s="88" t="s">
        <v>879</v>
      </c>
      <c r="B286" s="88" t="s">
        <v>880</v>
      </c>
      <c r="C286" s="85">
        <v>1785</v>
      </c>
    </row>
    <row r="287" spans="1:3" x14ac:dyDescent="0.2">
      <c r="A287" s="88" t="s">
        <v>881</v>
      </c>
      <c r="B287" s="88" t="s">
        <v>882</v>
      </c>
      <c r="C287" s="85">
        <v>2753</v>
      </c>
    </row>
    <row r="288" spans="1:3" x14ac:dyDescent="0.2">
      <c r="A288" s="88" t="s">
        <v>883</v>
      </c>
      <c r="B288" s="88" t="s">
        <v>884</v>
      </c>
      <c r="C288" s="85">
        <v>32658</v>
      </c>
    </row>
    <row r="289" spans="1:3" x14ac:dyDescent="0.2">
      <c r="A289" s="88" t="s">
        <v>885</v>
      </c>
      <c r="B289" s="88" t="s">
        <v>886</v>
      </c>
      <c r="C289" s="85">
        <v>5420</v>
      </c>
    </row>
    <row r="290" spans="1:3" x14ac:dyDescent="0.2">
      <c r="A290" s="88" t="s">
        <v>887</v>
      </c>
      <c r="B290" s="88" t="s">
        <v>888</v>
      </c>
      <c r="C290" s="85">
        <v>2611</v>
      </c>
    </row>
    <row r="291" spans="1:3" x14ac:dyDescent="0.2">
      <c r="A291" s="88" t="s">
        <v>889</v>
      </c>
      <c r="B291" s="88" t="s">
        <v>890</v>
      </c>
      <c r="C291" s="85">
        <v>5710</v>
      </c>
    </row>
    <row r="292" spans="1:3" x14ac:dyDescent="0.2">
      <c r="A292" s="88" t="s">
        <v>891</v>
      </c>
      <c r="B292" s="88" t="s">
        <v>892</v>
      </c>
      <c r="C292" s="85">
        <v>3933</v>
      </c>
    </row>
    <row r="293" spans="1:3" x14ac:dyDescent="0.2">
      <c r="A293" s="88" t="s">
        <v>893</v>
      </c>
      <c r="B293" s="88" t="s">
        <v>894</v>
      </c>
      <c r="C293" s="85">
        <v>5002</v>
      </c>
    </row>
    <row r="294" spans="1:3" x14ac:dyDescent="0.2">
      <c r="A294" s="88" t="s">
        <v>895</v>
      </c>
      <c r="B294" s="88" t="s">
        <v>896</v>
      </c>
      <c r="C294" s="85">
        <v>14513</v>
      </c>
    </row>
    <row r="295" spans="1:3" x14ac:dyDescent="0.2">
      <c r="A295" s="88" t="s">
        <v>897</v>
      </c>
      <c r="B295" s="88" t="s">
        <v>898</v>
      </c>
      <c r="C295" s="85">
        <v>410</v>
      </c>
    </row>
    <row r="296" spans="1:3" x14ac:dyDescent="0.2">
      <c r="A296" s="88" t="s">
        <v>899</v>
      </c>
      <c r="B296" s="88" t="s">
        <v>900</v>
      </c>
      <c r="C296" s="85">
        <v>12912</v>
      </c>
    </row>
    <row r="297" spans="1:3" x14ac:dyDescent="0.2">
      <c r="A297" s="88" t="s">
        <v>901</v>
      </c>
      <c r="B297" s="88" t="s">
        <v>902</v>
      </c>
      <c r="C297" s="85">
        <v>712</v>
      </c>
    </row>
    <row r="298" spans="1:3" x14ac:dyDescent="0.2">
      <c r="A298" s="88" t="s">
        <v>903</v>
      </c>
      <c r="B298" s="88" t="s">
        <v>904</v>
      </c>
      <c r="C298" s="85">
        <v>15364</v>
      </c>
    </row>
    <row r="299" spans="1:3" x14ac:dyDescent="0.2">
      <c r="A299" s="88" t="s">
        <v>905</v>
      </c>
      <c r="B299" s="88" t="s">
        <v>906</v>
      </c>
      <c r="C299" s="85">
        <v>2935</v>
      </c>
    </row>
    <row r="300" spans="1:3" x14ac:dyDescent="0.2">
      <c r="A300" s="88" t="s">
        <v>907</v>
      </c>
      <c r="B300" s="88" t="s">
        <v>908</v>
      </c>
      <c r="C300" s="85">
        <v>2425</v>
      </c>
    </row>
    <row r="301" spans="1:3" x14ac:dyDescent="0.2">
      <c r="A301" s="88" t="s">
        <v>909</v>
      </c>
      <c r="B301" s="88" t="s">
        <v>910</v>
      </c>
      <c r="C301" s="85">
        <v>1233</v>
      </c>
    </row>
    <row r="302" spans="1:3" x14ac:dyDescent="0.2">
      <c r="A302" s="88" t="s">
        <v>911</v>
      </c>
      <c r="B302" s="88" t="s">
        <v>912</v>
      </c>
      <c r="C302" s="85">
        <v>670</v>
      </c>
    </row>
    <row r="303" spans="1:3" x14ac:dyDescent="0.2">
      <c r="A303" s="88" t="s">
        <v>913</v>
      </c>
      <c r="B303" s="88" t="s">
        <v>914</v>
      </c>
      <c r="C303" s="85">
        <v>3129</v>
      </c>
    </row>
    <row r="304" spans="1:3" x14ac:dyDescent="0.2">
      <c r="A304" s="88" t="s">
        <v>915</v>
      </c>
      <c r="B304" s="88" t="s">
        <v>916</v>
      </c>
      <c r="C304" s="85">
        <v>4410</v>
      </c>
    </row>
    <row r="305" spans="1:3" x14ac:dyDescent="0.2">
      <c r="A305" s="88" t="s">
        <v>917</v>
      </c>
      <c r="B305" s="88" t="s">
        <v>918</v>
      </c>
      <c r="C305" s="85">
        <v>4099</v>
      </c>
    </row>
    <row r="306" spans="1:3" x14ac:dyDescent="0.2">
      <c r="A306" s="88" t="s">
        <v>919</v>
      </c>
      <c r="B306" s="88" t="s">
        <v>920</v>
      </c>
      <c r="C306" s="85">
        <v>9104</v>
      </c>
    </row>
    <row r="307" spans="1:3" x14ac:dyDescent="0.2">
      <c r="A307" s="88" t="s">
        <v>921</v>
      </c>
      <c r="B307" s="88" t="s">
        <v>922</v>
      </c>
      <c r="C307" s="85">
        <v>3707</v>
      </c>
    </row>
    <row r="308" spans="1:3" x14ac:dyDescent="0.2">
      <c r="A308" s="88" t="s">
        <v>923</v>
      </c>
      <c r="B308" s="88" t="s">
        <v>924</v>
      </c>
      <c r="C308" s="85">
        <v>5922</v>
      </c>
    </row>
    <row r="309" spans="1:3" x14ac:dyDescent="0.2">
      <c r="A309" s="88" t="s">
        <v>925</v>
      </c>
      <c r="B309" s="88" t="s">
        <v>926</v>
      </c>
      <c r="C309" s="85">
        <v>839</v>
      </c>
    </row>
    <row r="310" spans="1:3" x14ac:dyDescent="0.2">
      <c r="A310" s="88" t="s">
        <v>927</v>
      </c>
      <c r="B310" s="88" t="s">
        <v>928</v>
      </c>
      <c r="C310" s="85">
        <v>5956</v>
      </c>
    </row>
    <row r="311" spans="1:3" x14ac:dyDescent="0.2">
      <c r="A311" s="88" t="s">
        <v>929</v>
      </c>
      <c r="B311" s="88" t="s">
        <v>930</v>
      </c>
      <c r="C311" s="85">
        <v>1797</v>
      </c>
    </row>
    <row r="312" spans="1:3" x14ac:dyDescent="0.2">
      <c r="A312" s="88" t="s">
        <v>931</v>
      </c>
      <c r="B312" s="88" t="s">
        <v>932</v>
      </c>
      <c r="C312" s="85">
        <v>2460</v>
      </c>
    </row>
    <row r="313" spans="1:3" x14ac:dyDescent="0.2">
      <c r="A313" s="88" t="s">
        <v>933</v>
      </c>
      <c r="B313" s="88" t="s">
        <v>934</v>
      </c>
      <c r="C313" s="85">
        <v>2608</v>
      </c>
    </row>
    <row r="314" spans="1:3" x14ac:dyDescent="0.2">
      <c r="A314" s="88" t="s">
        <v>935</v>
      </c>
      <c r="B314" s="88" t="s">
        <v>936</v>
      </c>
      <c r="C314" s="85">
        <v>5612</v>
      </c>
    </row>
    <row r="315" spans="1:3" x14ac:dyDescent="0.2">
      <c r="A315" s="88" t="s">
        <v>937</v>
      </c>
      <c r="B315" s="88" t="s">
        <v>938</v>
      </c>
      <c r="C315" s="85">
        <v>839</v>
      </c>
    </row>
    <row r="316" spans="1:3" x14ac:dyDescent="0.2">
      <c r="A316" s="88" t="s">
        <v>939</v>
      </c>
      <c r="B316" s="88" t="s">
        <v>940</v>
      </c>
      <c r="C316" s="85">
        <v>4717</v>
      </c>
    </row>
    <row r="317" spans="1:3" x14ac:dyDescent="0.2">
      <c r="A317" s="88" t="s">
        <v>941</v>
      </c>
      <c r="B317" s="88" t="s">
        <v>942</v>
      </c>
      <c r="C317" s="85">
        <v>1888</v>
      </c>
    </row>
    <row r="318" spans="1:3" x14ac:dyDescent="0.2">
      <c r="A318" s="88" t="s">
        <v>943</v>
      </c>
      <c r="B318" s="88" t="s">
        <v>944</v>
      </c>
      <c r="C318" s="85">
        <v>1205</v>
      </c>
    </row>
    <row r="319" spans="1:3" x14ac:dyDescent="0.2">
      <c r="A319" s="88" t="s">
        <v>945</v>
      </c>
      <c r="B319" s="88" t="s">
        <v>946</v>
      </c>
      <c r="C319" s="85">
        <v>2459</v>
      </c>
    </row>
    <row r="320" spans="1:3" x14ac:dyDescent="0.2">
      <c r="A320" s="88" t="s">
        <v>947</v>
      </c>
      <c r="B320" s="88" t="s">
        <v>948</v>
      </c>
      <c r="C320" s="85">
        <v>3338</v>
      </c>
    </row>
    <row r="321" spans="1:3" x14ac:dyDescent="0.2">
      <c r="A321" s="88" t="s">
        <v>949</v>
      </c>
      <c r="B321" s="88" t="s">
        <v>950</v>
      </c>
      <c r="C321" s="85">
        <v>8134</v>
      </c>
    </row>
    <row r="322" spans="1:3" x14ac:dyDescent="0.2">
      <c r="A322" s="88" t="s">
        <v>951</v>
      </c>
      <c r="B322" s="88" t="s">
        <v>952</v>
      </c>
      <c r="C322" s="85">
        <v>1494</v>
      </c>
    </row>
    <row r="323" spans="1:3" x14ac:dyDescent="0.2">
      <c r="A323" s="88" t="s">
        <v>953</v>
      </c>
      <c r="B323" s="88" t="s">
        <v>954</v>
      </c>
      <c r="C323" s="85">
        <v>6170</v>
      </c>
    </row>
    <row r="324" spans="1:3" x14ac:dyDescent="0.2">
      <c r="A324" s="88" t="s">
        <v>955</v>
      </c>
      <c r="B324" s="88" t="s">
        <v>956</v>
      </c>
      <c r="C324" s="85">
        <v>7321</v>
      </c>
    </row>
    <row r="325" spans="1:3" x14ac:dyDescent="0.2">
      <c r="A325" s="88" t="s">
        <v>957</v>
      </c>
      <c r="B325" s="88" t="s">
        <v>958</v>
      </c>
      <c r="C325" s="85">
        <v>5057</v>
      </c>
    </row>
    <row r="326" spans="1:3" x14ac:dyDescent="0.2">
      <c r="A326" s="88" t="s">
        <v>959</v>
      </c>
      <c r="B326" s="88" t="s">
        <v>960</v>
      </c>
      <c r="C326" s="85">
        <v>3033</v>
      </c>
    </row>
    <row r="327" spans="1:3" x14ac:dyDescent="0.2">
      <c r="A327" s="88" t="s">
        <v>961</v>
      </c>
      <c r="B327" s="88" t="s">
        <v>962</v>
      </c>
      <c r="C327" s="85">
        <v>902</v>
      </c>
    </row>
    <row r="328" spans="1:3" x14ac:dyDescent="0.2">
      <c r="A328" s="88" t="s">
        <v>963</v>
      </c>
      <c r="B328" s="88" t="s">
        <v>964</v>
      </c>
      <c r="C328" s="85">
        <v>1144</v>
      </c>
    </row>
    <row r="329" spans="1:3" x14ac:dyDescent="0.2">
      <c r="A329" s="88" t="s">
        <v>965</v>
      </c>
      <c r="B329" s="88" t="s">
        <v>966</v>
      </c>
      <c r="C329" s="85">
        <v>1671</v>
      </c>
    </row>
    <row r="330" spans="1:3" x14ac:dyDescent="0.2">
      <c r="A330" s="88" t="s">
        <v>967</v>
      </c>
      <c r="B330" s="88" t="s">
        <v>968</v>
      </c>
      <c r="C330" s="85">
        <v>1547</v>
      </c>
    </row>
    <row r="331" spans="1:3" x14ac:dyDescent="0.2">
      <c r="A331" s="88" t="s">
        <v>969</v>
      </c>
      <c r="B331" s="88" t="s">
        <v>970</v>
      </c>
      <c r="C331" s="85">
        <v>5732</v>
      </c>
    </row>
    <row r="332" spans="1:3" x14ac:dyDescent="0.2">
      <c r="A332" s="88" t="s">
        <v>971</v>
      </c>
      <c r="B332" s="88" t="s">
        <v>972</v>
      </c>
      <c r="C332" s="85">
        <v>1512</v>
      </c>
    </row>
    <row r="333" spans="1:3" x14ac:dyDescent="0.2">
      <c r="A333" s="88" t="s">
        <v>973</v>
      </c>
      <c r="B333" s="88" t="s">
        <v>974</v>
      </c>
      <c r="C333" s="85">
        <v>1582</v>
      </c>
    </row>
    <row r="334" spans="1:3" x14ac:dyDescent="0.2">
      <c r="A334" s="88" t="s">
        <v>975</v>
      </c>
      <c r="B334" s="88" t="s">
        <v>976</v>
      </c>
      <c r="C334" s="85">
        <v>1153</v>
      </c>
    </row>
    <row r="335" spans="1:3" x14ac:dyDescent="0.2">
      <c r="A335" s="88" t="s">
        <v>977</v>
      </c>
      <c r="B335" s="88" t="s">
        <v>978</v>
      </c>
      <c r="C335" s="85">
        <v>892</v>
      </c>
    </row>
    <row r="336" spans="1:3" x14ac:dyDescent="0.2">
      <c r="A336" s="88" t="s">
        <v>979</v>
      </c>
      <c r="B336" s="88" t="s">
        <v>980</v>
      </c>
      <c r="C336" s="85">
        <v>1910</v>
      </c>
    </row>
    <row r="337" spans="1:3" x14ac:dyDescent="0.2">
      <c r="A337" s="88" t="s">
        <v>981</v>
      </c>
      <c r="B337" s="88" t="s">
        <v>982</v>
      </c>
      <c r="C337" s="85">
        <v>12686</v>
      </c>
    </row>
    <row r="338" spans="1:3" x14ac:dyDescent="0.2">
      <c r="A338" s="88" t="s">
        <v>983</v>
      </c>
      <c r="B338" s="88" t="s">
        <v>984</v>
      </c>
      <c r="C338" s="85">
        <v>5524</v>
      </c>
    </row>
    <row r="339" spans="1:3" x14ac:dyDescent="0.2">
      <c r="A339" s="88" t="s">
        <v>985</v>
      </c>
      <c r="B339" s="88" t="s">
        <v>986</v>
      </c>
      <c r="C339" s="85">
        <v>9166</v>
      </c>
    </row>
    <row r="340" spans="1:3" x14ac:dyDescent="0.2">
      <c r="A340" s="88" t="s">
        <v>987</v>
      </c>
      <c r="B340" s="88" t="s">
        <v>988</v>
      </c>
      <c r="C340" s="85">
        <v>2570</v>
      </c>
    </row>
    <row r="341" spans="1:3" x14ac:dyDescent="0.2">
      <c r="A341" s="88" t="s">
        <v>989</v>
      </c>
      <c r="B341" s="88" t="s">
        <v>990</v>
      </c>
      <c r="C341" s="85">
        <v>17882</v>
      </c>
    </row>
    <row r="342" spans="1:3" x14ac:dyDescent="0.2">
      <c r="A342" s="88" t="s">
        <v>991</v>
      </c>
      <c r="B342" s="88" t="s">
        <v>992</v>
      </c>
      <c r="C342" s="85">
        <v>27199</v>
      </c>
    </row>
    <row r="343" spans="1:3" x14ac:dyDescent="0.2">
      <c r="A343" s="88" t="s">
        <v>993</v>
      </c>
      <c r="B343" s="88" t="s">
        <v>994</v>
      </c>
      <c r="C343" s="85">
        <v>8867</v>
      </c>
    </row>
    <row r="344" spans="1:3" x14ac:dyDescent="0.2">
      <c r="A344" s="88" t="s">
        <v>995</v>
      </c>
      <c r="B344" s="88" t="s">
        <v>996</v>
      </c>
      <c r="C344" s="85">
        <v>12950</v>
      </c>
    </row>
    <row r="345" spans="1:3" x14ac:dyDescent="0.2">
      <c r="A345" s="88" t="s">
        <v>997</v>
      </c>
      <c r="B345" s="88" t="s">
        <v>998</v>
      </c>
      <c r="C345" s="85">
        <v>31190</v>
      </c>
    </row>
    <row r="346" spans="1:3" x14ac:dyDescent="0.2">
      <c r="A346" s="88" t="s">
        <v>999</v>
      </c>
      <c r="B346" s="88" t="s">
        <v>1000</v>
      </c>
      <c r="C346" s="85">
        <v>27658</v>
      </c>
    </row>
    <row r="347" spans="1:3" x14ac:dyDescent="0.2">
      <c r="A347" s="88" t="s">
        <v>1001</v>
      </c>
      <c r="B347" s="88" t="s">
        <v>1002</v>
      </c>
      <c r="C347" s="85">
        <v>2503</v>
      </c>
    </row>
    <row r="348" spans="1:3" x14ac:dyDescent="0.2">
      <c r="A348" s="88" t="s">
        <v>1003</v>
      </c>
      <c r="B348" s="88" t="s">
        <v>1004</v>
      </c>
      <c r="C348" s="85">
        <v>4270</v>
      </c>
    </row>
    <row r="349" spans="1:3" x14ac:dyDescent="0.2">
      <c r="A349" s="88" t="s">
        <v>1005</v>
      </c>
      <c r="B349" s="88" t="s">
        <v>1006</v>
      </c>
      <c r="C349" s="85">
        <v>2083</v>
      </c>
    </row>
    <row r="350" spans="1:3" x14ac:dyDescent="0.2">
      <c r="A350" s="88" t="s">
        <v>1007</v>
      </c>
      <c r="B350" s="88" t="s">
        <v>1008</v>
      </c>
      <c r="C350" s="85">
        <v>10731</v>
      </c>
    </row>
    <row r="351" spans="1:3" x14ac:dyDescent="0.2">
      <c r="A351" s="88" t="s">
        <v>1009</v>
      </c>
      <c r="B351" s="88" t="s">
        <v>1010</v>
      </c>
      <c r="C351" s="85">
        <v>10830</v>
      </c>
    </row>
    <row r="352" spans="1:3" x14ac:dyDescent="0.2">
      <c r="A352" s="88" t="s">
        <v>1011</v>
      </c>
      <c r="B352" s="88" t="s">
        <v>1012</v>
      </c>
      <c r="C352" s="85">
        <v>11877</v>
      </c>
    </row>
    <row r="353" spans="1:3" x14ac:dyDescent="0.2">
      <c r="A353" s="88" t="s">
        <v>1013</v>
      </c>
      <c r="B353" s="88" t="s">
        <v>1014</v>
      </c>
      <c r="C353" s="85">
        <v>12752</v>
      </c>
    </row>
    <row r="354" spans="1:3" x14ac:dyDescent="0.2">
      <c r="A354" s="88" t="s">
        <v>1015</v>
      </c>
      <c r="B354" s="88" t="s">
        <v>1016</v>
      </c>
      <c r="C354" s="85">
        <v>15123</v>
      </c>
    </row>
    <row r="355" spans="1:3" x14ac:dyDescent="0.2">
      <c r="A355" s="88" t="s">
        <v>1017</v>
      </c>
      <c r="B355" s="88" t="s">
        <v>1018</v>
      </c>
      <c r="C355" s="85">
        <v>9035</v>
      </c>
    </row>
    <row r="356" spans="1:3" x14ac:dyDescent="0.2">
      <c r="A356" s="88" t="s">
        <v>1019</v>
      </c>
      <c r="B356" s="88" t="s">
        <v>1020</v>
      </c>
      <c r="C356" s="85">
        <v>17570</v>
      </c>
    </row>
    <row r="357" spans="1:3" x14ac:dyDescent="0.2">
      <c r="A357" s="88" t="s">
        <v>1021</v>
      </c>
      <c r="B357" s="88" t="s">
        <v>1022</v>
      </c>
      <c r="C357" s="85">
        <v>4029</v>
      </c>
    </row>
    <row r="358" spans="1:3" x14ac:dyDescent="0.2">
      <c r="A358" s="88" t="s">
        <v>1023</v>
      </c>
      <c r="B358" s="88" t="s">
        <v>1024</v>
      </c>
      <c r="C358" s="85">
        <v>5667</v>
      </c>
    </row>
    <row r="359" spans="1:3" x14ac:dyDescent="0.2">
      <c r="A359" s="88" t="s">
        <v>1025</v>
      </c>
      <c r="B359" s="88" t="s">
        <v>1026</v>
      </c>
      <c r="C359" s="85">
        <v>615</v>
      </c>
    </row>
    <row r="360" spans="1:3" x14ac:dyDescent="0.2">
      <c r="A360" s="88" t="s">
        <v>1027</v>
      </c>
      <c r="B360" s="88" t="s">
        <v>1028</v>
      </c>
      <c r="C360" s="85">
        <v>40265</v>
      </c>
    </row>
    <row r="361" spans="1:3" x14ac:dyDescent="0.2">
      <c r="A361" s="88" t="s">
        <v>1029</v>
      </c>
      <c r="B361" s="88" t="s">
        <v>1030</v>
      </c>
      <c r="C361" s="85">
        <v>34040</v>
      </c>
    </row>
    <row r="362" spans="1:3" x14ac:dyDescent="0.2">
      <c r="A362" s="88" t="s">
        <v>1031</v>
      </c>
      <c r="B362" s="88" t="s">
        <v>1032</v>
      </c>
      <c r="C362" s="85">
        <v>15921</v>
      </c>
    </row>
    <row r="363" spans="1:3" x14ac:dyDescent="0.2">
      <c r="A363" s="88" t="s">
        <v>1033</v>
      </c>
      <c r="B363" s="88" t="s">
        <v>1034</v>
      </c>
      <c r="C363" s="85">
        <v>23286</v>
      </c>
    </row>
    <row r="364" spans="1:3" x14ac:dyDescent="0.2">
      <c r="A364" s="88" t="s">
        <v>1035</v>
      </c>
      <c r="B364" s="88" t="s">
        <v>1036</v>
      </c>
      <c r="C364" s="85">
        <v>3572</v>
      </c>
    </row>
    <row r="365" spans="1:3" x14ac:dyDescent="0.2">
      <c r="A365" s="88" t="s">
        <v>1037</v>
      </c>
      <c r="B365" s="88" t="s">
        <v>1038</v>
      </c>
      <c r="C365" s="85">
        <v>3122</v>
      </c>
    </row>
    <row r="366" spans="1:3" x14ac:dyDescent="0.2">
      <c r="A366" s="88" t="s">
        <v>1039</v>
      </c>
      <c r="B366" s="88" t="s">
        <v>1040</v>
      </c>
      <c r="C366" s="85">
        <v>13690</v>
      </c>
    </row>
    <row r="367" spans="1:3" x14ac:dyDescent="0.2">
      <c r="A367" s="88" t="s">
        <v>1041</v>
      </c>
      <c r="B367" s="88" t="s">
        <v>1042</v>
      </c>
      <c r="C367" s="85">
        <v>16825</v>
      </c>
    </row>
    <row r="368" spans="1:3" x14ac:dyDescent="0.2">
      <c r="A368" s="88" t="s">
        <v>1043</v>
      </c>
      <c r="B368" s="88" t="s">
        <v>1044</v>
      </c>
      <c r="C368" s="85">
        <v>20007</v>
      </c>
    </row>
    <row r="369" spans="1:3" x14ac:dyDescent="0.2">
      <c r="A369" s="88" t="s">
        <v>1045</v>
      </c>
      <c r="B369" s="88" t="s">
        <v>1046</v>
      </c>
      <c r="C369" s="85">
        <v>14062</v>
      </c>
    </row>
    <row r="370" spans="1:3" x14ac:dyDescent="0.2">
      <c r="A370" s="88" t="s">
        <v>1047</v>
      </c>
      <c r="B370" s="88" t="s">
        <v>1048</v>
      </c>
      <c r="C370" s="85">
        <v>12897</v>
      </c>
    </row>
    <row r="371" spans="1:3" x14ac:dyDescent="0.2">
      <c r="A371" s="88" t="s">
        <v>1049</v>
      </c>
      <c r="B371" s="88" t="s">
        <v>1050</v>
      </c>
      <c r="C371" s="85">
        <v>54242</v>
      </c>
    </row>
    <row r="372" spans="1:3" x14ac:dyDescent="0.2">
      <c r="A372" s="88" t="s">
        <v>1051</v>
      </c>
      <c r="B372" s="88" t="s">
        <v>1052</v>
      </c>
      <c r="C372" s="85">
        <v>11599</v>
      </c>
    </row>
    <row r="373" spans="1:3" x14ac:dyDescent="0.2">
      <c r="A373" s="88" t="s">
        <v>1053</v>
      </c>
      <c r="B373" s="88" t="s">
        <v>1054</v>
      </c>
      <c r="C373" s="85">
        <v>10535</v>
      </c>
    </row>
    <row r="374" spans="1:3" x14ac:dyDescent="0.2">
      <c r="A374" s="88" t="s">
        <v>1055</v>
      </c>
      <c r="B374" s="88" t="s">
        <v>1056</v>
      </c>
      <c r="C374" s="85">
        <v>18840</v>
      </c>
    </row>
    <row r="375" spans="1:3" x14ac:dyDescent="0.2">
      <c r="A375" s="88" t="s">
        <v>1057</v>
      </c>
      <c r="B375" s="88" t="s">
        <v>1058</v>
      </c>
      <c r="C375" s="85">
        <v>14399</v>
      </c>
    </row>
    <row r="376" spans="1:3" x14ac:dyDescent="0.2">
      <c r="A376" s="88" t="s">
        <v>1059</v>
      </c>
      <c r="B376" s="88" t="s">
        <v>1060</v>
      </c>
      <c r="C376" s="85">
        <v>13230</v>
      </c>
    </row>
    <row r="377" spans="1:3" x14ac:dyDescent="0.2">
      <c r="A377" s="88" t="s">
        <v>1061</v>
      </c>
      <c r="B377" s="88" t="s">
        <v>1062</v>
      </c>
      <c r="C377" s="85">
        <v>9623</v>
      </c>
    </row>
    <row r="378" spans="1:3" x14ac:dyDescent="0.2">
      <c r="A378" s="88" t="s">
        <v>1063</v>
      </c>
      <c r="B378" s="88" t="s">
        <v>1064</v>
      </c>
      <c r="C378" s="85">
        <v>17549</v>
      </c>
    </row>
    <row r="379" spans="1:3" x14ac:dyDescent="0.2">
      <c r="A379" s="88" t="s">
        <v>1065</v>
      </c>
      <c r="B379" s="88" t="s">
        <v>1066</v>
      </c>
      <c r="C379" s="85">
        <v>29264</v>
      </c>
    </row>
    <row r="380" spans="1:3" x14ac:dyDescent="0.2">
      <c r="A380" s="88" t="s">
        <v>1067</v>
      </c>
      <c r="B380" s="88" t="s">
        <v>1068</v>
      </c>
      <c r="C380" s="85">
        <v>16431</v>
      </c>
    </row>
    <row r="381" spans="1:3" x14ac:dyDescent="0.2">
      <c r="A381" s="88" t="s">
        <v>1069</v>
      </c>
      <c r="B381" s="88" t="s">
        <v>1070</v>
      </c>
      <c r="C381" s="85">
        <v>9262</v>
      </c>
    </row>
    <row r="382" spans="1:3" x14ac:dyDescent="0.2">
      <c r="A382" s="88" t="s">
        <v>1071</v>
      </c>
      <c r="B382" s="88" t="s">
        <v>1072</v>
      </c>
      <c r="C382" s="85">
        <v>18536</v>
      </c>
    </row>
    <row r="383" spans="1:3" x14ac:dyDescent="0.2">
      <c r="A383" s="88" t="s">
        <v>1073</v>
      </c>
      <c r="B383" s="88" t="s">
        <v>1074</v>
      </c>
      <c r="C383" s="85">
        <v>18694</v>
      </c>
    </row>
    <row r="384" spans="1:3" x14ac:dyDescent="0.2">
      <c r="A384" s="88" t="s">
        <v>1075</v>
      </c>
      <c r="B384" s="88" t="s">
        <v>1076</v>
      </c>
      <c r="C384" s="85">
        <v>851</v>
      </c>
    </row>
    <row r="385" spans="1:3" x14ac:dyDescent="0.2">
      <c r="A385" s="88" t="s">
        <v>1077</v>
      </c>
      <c r="B385" s="88" t="s">
        <v>1078</v>
      </c>
      <c r="C385" s="85">
        <v>4535</v>
      </c>
    </row>
    <row r="386" spans="1:3" x14ac:dyDescent="0.2">
      <c r="A386" s="88" t="s">
        <v>1079</v>
      </c>
      <c r="B386" s="88" t="s">
        <v>1080</v>
      </c>
      <c r="C386" s="85">
        <v>6197</v>
      </c>
    </row>
    <row r="387" spans="1:3" x14ac:dyDescent="0.2">
      <c r="A387" s="88" t="s">
        <v>1081</v>
      </c>
      <c r="B387" s="88" t="s">
        <v>1082</v>
      </c>
      <c r="C387" s="85">
        <v>39640</v>
      </c>
    </row>
    <row r="388" spans="1:3" x14ac:dyDescent="0.2">
      <c r="A388" s="88" t="s">
        <v>1083</v>
      </c>
      <c r="B388" s="88" t="s">
        <v>1084</v>
      </c>
      <c r="C388" s="85">
        <v>14888</v>
      </c>
    </row>
    <row r="389" spans="1:3" x14ac:dyDescent="0.2">
      <c r="A389" s="88" t="s">
        <v>1085</v>
      </c>
      <c r="B389" s="88" t="s">
        <v>1086</v>
      </c>
      <c r="C389" s="85">
        <v>2812</v>
      </c>
    </row>
    <row r="390" spans="1:3" x14ac:dyDescent="0.2">
      <c r="A390" s="88" t="s">
        <v>1087</v>
      </c>
      <c r="B390" s="88" t="s">
        <v>1088</v>
      </c>
      <c r="C390" s="85">
        <v>41390</v>
      </c>
    </row>
    <row r="391" spans="1:3" x14ac:dyDescent="0.2">
      <c r="A391" s="88" t="s">
        <v>1089</v>
      </c>
      <c r="B391" s="88" t="s">
        <v>1090</v>
      </c>
      <c r="C391" s="85">
        <v>95598</v>
      </c>
    </row>
    <row r="392" spans="1:3" x14ac:dyDescent="0.2">
      <c r="A392" s="88" t="s">
        <v>1091</v>
      </c>
      <c r="B392" s="88" t="s">
        <v>1092</v>
      </c>
      <c r="C392" s="85">
        <v>19808</v>
      </c>
    </row>
    <row r="393" spans="1:3" x14ac:dyDescent="0.2">
      <c r="A393" s="88" t="s">
        <v>1093</v>
      </c>
      <c r="B393" s="88" t="s">
        <v>1094</v>
      </c>
      <c r="C393" s="85">
        <v>8014</v>
      </c>
    </row>
    <row r="394" spans="1:3" x14ac:dyDescent="0.2">
      <c r="A394" s="88" t="s">
        <v>1095</v>
      </c>
      <c r="B394" s="88" t="s">
        <v>1096</v>
      </c>
      <c r="C394" s="85">
        <v>11737</v>
      </c>
    </row>
    <row r="395" spans="1:3" x14ac:dyDescent="0.2">
      <c r="A395" s="88" t="s">
        <v>1097</v>
      </c>
      <c r="B395" s="88" t="s">
        <v>1098</v>
      </c>
      <c r="C395" s="85">
        <v>5544</v>
      </c>
    </row>
    <row r="396" spans="1:3" x14ac:dyDescent="0.2">
      <c r="A396" s="88" t="s">
        <v>1099</v>
      </c>
      <c r="B396" s="88" t="s">
        <v>1100</v>
      </c>
      <c r="C396" s="85">
        <v>6698</v>
      </c>
    </row>
    <row r="397" spans="1:3" x14ac:dyDescent="0.2">
      <c r="A397" s="88" t="s">
        <v>1101</v>
      </c>
      <c r="B397" s="88" t="s">
        <v>1102</v>
      </c>
      <c r="C397" s="85">
        <v>8236</v>
      </c>
    </row>
    <row r="398" spans="1:3" x14ac:dyDescent="0.2">
      <c r="A398" s="88" t="s">
        <v>1103</v>
      </c>
      <c r="B398" s="88" t="s">
        <v>1104</v>
      </c>
      <c r="C398" s="85">
        <v>4273</v>
      </c>
    </row>
    <row r="399" spans="1:3" x14ac:dyDescent="0.2">
      <c r="A399" s="88" t="s">
        <v>1105</v>
      </c>
      <c r="B399" s="88" t="s">
        <v>1106</v>
      </c>
      <c r="C399" s="85">
        <v>14938</v>
      </c>
    </row>
    <row r="400" spans="1:3" x14ac:dyDescent="0.2">
      <c r="A400" s="88" t="s">
        <v>1107</v>
      </c>
      <c r="B400" s="88" t="s">
        <v>1108</v>
      </c>
      <c r="C400" s="85">
        <v>20174</v>
      </c>
    </row>
    <row r="401" spans="1:3" x14ac:dyDescent="0.2">
      <c r="A401" s="88" t="s">
        <v>1109</v>
      </c>
      <c r="B401" s="88" t="s">
        <v>1110</v>
      </c>
      <c r="C401" s="85">
        <v>17304</v>
      </c>
    </row>
    <row r="402" spans="1:3" x14ac:dyDescent="0.2">
      <c r="A402" s="88" t="s">
        <v>1111</v>
      </c>
      <c r="B402" s="88" t="s">
        <v>1112</v>
      </c>
      <c r="C402" s="85">
        <v>31579</v>
      </c>
    </row>
    <row r="403" spans="1:3" x14ac:dyDescent="0.2">
      <c r="A403" s="88" t="s">
        <v>1113</v>
      </c>
      <c r="B403" s="88" t="s">
        <v>1114</v>
      </c>
      <c r="C403" s="85">
        <v>43242</v>
      </c>
    </row>
    <row r="404" spans="1:3" x14ac:dyDescent="0.2">
      <c r="A404" s="88" t="s">
        <v>1115</v>
      </c>
      <c r="B404" s="88" t="s">
        <v>1116</v>
      </c>
      <c r="C404" s="85">
        <v>38492</v>
      </c>
    </row>
    <row r="405" spans="1:3" x14ac:dyDescent="0.2">
      <c r="A405" s="88" t="s">
        <v>1117</v>
      </c>
      <c r="B405" s="88" t="s">
        <v>1118</v>
      </c>
      <c r="C405" s="85">
        <v>34098</v>
      </c>
    </row>
    <row r="406" spans="1:3" x14ac:dyDescent="0.2">
      <c r="A406" s="88" t="s">
        <v>1119</v>
      </c>
      <c r="B406" s="88" t="s">
        <v>1120</v>
      </c>
      <c r="C406" s="85">
        <v>41302</v>
      </c>
    </row>
    <row r="407" spans="1:3" x14ac:dyDescent="0.2">
      <c r="A407" s="88" t="s">
        <v>1121</v>
      </c>
      <c r="B407" s="88" t="s">
        <v>1122</v>
      </c>
      <c r="C407" s="85">
        <v>7394</v>
      </c>
    </row>
    <row r="408" spans="1:3" x14ac:dyDescent="0.2">
      <c r="A408" s="88" t="s">
        <v>1123</v>
      </c>
      <c r="B408" s="88" t="s">
        <v>1124</v>
      </c>
      <c r="C408" s="85">
        <v>5649</v>
      </c>
    </row>
    <row r="409" spans="1:3" x14ac:dyDescent="0.2">
      <c r="A409" s="88" t="s">
        <v>1125</v>
      </c>
      <c r="B409" s="88" t="s">
        <v>1126</v>
      </c>
      <c r="C409" s="85">
        <v>9825</v>
      </c>
    </row>
    <row r="410" spans="1:3" x14ac:dyDescent="0.2">
      <c r="A410" s="88" t="s">
        <v>1127</v>
      </c>
      <c r="B410" s="88" t="s">
        <v>1128</v>
      </c>
      <c r="C410" s="85">
        <v>5582</v>
      </c>
    </row>
    <row r="411" spans="1:3" x14ac:dyDescent="0.2">
      <c r="A411" s="88" t="s">
        <v>1129</v>
      </c>
      <c r="B411" s="88" t="s">
        <v>1130</v>
      </c>
      <c r="C411" s="85">
        <v>5976</v>
      </c>
    </row>
  </sheetData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1</vt:i4>
      </vt:variant>
    </vt:vector>
  </HeadingPairs>
  <TitlesOfParts>
    <vt:vector size="4" baseType="lpstr">
      <vt:lpstr>Haku</vt:lpstr>
      <vt:lpstr>Tiedot</vt:lpstr>
      <vt:lpstr>Jäsenet2016</vt:lpstr>
      <vt:lpstr>Seurakunta</vt:lpstr>
    </vt:vector>
  </TitlesOfParts>
  <Company>Kirkkohallitus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Häkkinen Vesa</dc:creator>
  <cp:lastModifiedBy>Häkkinen Vesa</cp:lastModifiedBy>
  <dcterms:created xsi:type="dcterms:W3CDTF">2017-04-24T08:28:52Z</dcterms:created>
  <dcterms:modified xsi:type="dcterms:W3CDTF">2019-09-18T05:00:42Z</dcterms:modified>
</cp:coreProperties>
</file>