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l-my.sharepoint.com/personal/vesa_hakkinen_evl_fi/Documents/Tilastot/2021/"/>
    </mc:Choice>
  </mc:AlternateContent>
  <xr:revisionPtr revIDLastSave="0" documentId="8_{15C70455-EFC0-4164-8992-E6D044131DAD}" xr6:coauthVersionLast="47" xr6:coauthVersionMax="47" xr10:uidLastSave="{00000000-0000-0000-0000-000000000000}"/>
  <bookViews>
    <workbookView xWindow="-110" yWindow="-110" windowWidth="19420" windowHeight="10420" xr2:uid="{C9EC86D4-5C14-4E63-8057-F03EED19E2E5}"/>
  </bookViews>
  <sheets>
    <sheet name="Kv-tulojen koon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2" i="1" l="1"/>
  <c r="J12" i="1"/>
  <c r="I12" i="1"/>
  <c r="H12" i="1"/>
  <c r="K12" i="1" s="1"/>
  <c r="E12" i="1"/>
  <c r="D12" i="1"/>
  <c r="C12" i="1"/>
  <c r="B12" i="1"/>
  <c r="K11" i="1"/>
  <c r="F11" i="1"/>
  <c r="G11" i="1" s="1"/>
  <c r="M11" i="1" s="1"/>
  <c r="K10" i="1"/>
  <c r="G10" i="1"/>
  <c r="M10" i="1" s="1"/>
  <c r="K9" i="1"/>
  <c r="G9" i="1"/>
  <c r="K8" i="1"/>
  <c r="G8" i="1"/>
  <c r="M8" i="1" s="1"/>
  <c r="K7" i="1"/>
  <c r="G7" i="1"/>
  <c r="M7" i="1" s="1"/>
  <c r="K6" i="1"/>
  <c r="G6" i="1"/>
  <c r="M6" i="1" s="1"/>
  <c r="K5" i="1"/>
  <c r="G5" i="1"/>
  <c r="K4" i="1"/>
  <c r="F4" i="1"/>
  <c r="G4" i="1" s="1"/>
  <c r="M4" i="1" s="1"/>
  <c r="M5" i="1" l="1"/>
  <c r="M9" i="1"/>
  <c r="F12" i="1"/>
  <c r="G12" i="1" s="1"/>
  <c r="M12" i="1" s="1"/>
</calcChain>
</file>

<file path=xl/sharedStrings.xml><?xml version="1.0" encoding="utf-8"?>
<sst xmlns="http://schemas.openxmlformats.org/spreadsheetml/2006/main" count="26" uniqueCount="26">
  <si>
    <t>Varainhankinta</t>
  </si>
  <si>
    <t>Avustukset</t>
  </si>
  <si>
    <t>Muut</t>
  </si>
  <si>
    <t>Kaikki yhteensä</t>
  </si>
  <si>
    <t>Järjestö</t>
  </si>
  <si>
    <t xml:space="preserve">Seurakuntien avustukset      </t>
  </si>
  <si>
    <t xml:space="preserve">Seurakuntien kolehdit ja lahjoitukset      </t>
  </si>
  <si>
    <t xml:space="preserve">Lahjoitukset yrityksiltä ja yhteisöiltä      </t>
  </si>
  <si>
    <t>Testamentti-lahjoitukset</t>
  </si>
  <si>
    <t>Muut lahjoitukset yksityis-henkilöiltä</t>
  </si>
  <si>
    <t>Varainhankinta yhteensä</t>
  </si>
  <si>
    <t xml:space="preserve">Valtionapu      </t>
  </si>
  <si>
    <t xml:space="preserve">Kirkko-hallituksen avustus      </t>
  </si>
  <si>
    <t xml:space="preserve">Avustukset kv. rahoitus-lähteistä      </t>
  </si>
  <si>
    <t>Avustukset yhteensä</t>
  </si>
  <si>
    <t>Sijoitus- ja rahoitus-toiminta</t>
  </si>
  <si>
    <t>Lähetysseura</t>
  </si>
  <si>
    <t>SLEY</t>
  </si>
  <si>
    <t>SLEF</t>
  </si>
  <si>
    <t>Pipliaseura</t>
  </si>
  <si>
    <t>Kansanlähetys</t>
  </si>
  <si>
    <t>Sansa</t>
  </si>
  <si>
    <t>Kylväjä</t>
  </si>
  <si>
    <t>KUA</t>
  </si>
  <si>
    <t>Yhteensä</t>
  </si>
  <si>
    <t>Kirkon lähetystyön ja kansainvälisen diakonian sopimusjärjestöjen tulot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</si>
</sst>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3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3F3F3F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rgb="FF3F3F3F"/>
      </left>
      <right style="thin">
        <color rgb="FFB2B2B2"/>
      </right>
      <top/>
      <bottom style="thin">
        <color indexed="64"/>
      </bottom>
      <diagonal/>
    </border>
    <border>
      <left style="thin">
        <color rgb="FFB2B2B2"/>
      </left>
      <right/>
      <top style="thick">
        <color rgb="FF3F3F3F"/>
      </top>
      <bottom style="thin">
        <color rgb="FFB2B2B2"/>
      </bottom>
      <diagonal/>
    </border>
    <border>
      <left/>
      <right/>
      <top style="thick">
        <color rgb="FF3F3F3F"/>
      </top>
      <bottom style="thin">
        <color rgb="FFB2B2B2"/>
      </bottom>
      <diagonal/>
    </border>
    <border>
      <left/>
      <right style="thin">
        <color rgb="FF3F3F3F"/>
      </right>
      <top style="thick">
        <color rgb="FF3F3F3F"/>
      </top>
      <bottom style="thin">
        <color rgb="FFB2B2B2"/>
      </bottom>
      <diagonal/>
    </border>
    <border>
      <left style="thin">
        <color rgb="FF3F3F3F"/>
      </left>
      <right/>
      <top style="thick">
        <color rgb="FF3F3F3F"/>
      </top>
      <bottom style="thin">
        <color rgb="FF3F3F3F"/>
      </bottom>
      <diagonal/>
    </border>
    <border>
      <left/>
      <right/>
      <top style="thick">
        <color rgb="FF3F3F3F"/>
      </top>
      <bottom style="thin">
        <color rgb="FF3F3F3F"/>
      </bottom>
      <diagonal/>
    </border>
    <border>
      <left/>
      <right style="thin">
        <color rgb="FF3F3F3F"/>
      </right>
      <top style="thick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ck">
        <color rgb="FF3F3F3F"/>
      </top>
      <bottom style="thin">
        <color rgb="FF3F3F3F"/>
      </bottom>
      <diagonal/>
    </border>
    <border>
      <left style="thin">
        <color rgb="FF3F3F3F"/>
      </left>
      <right style="thick">
        <color rgb="FF3F3F3F"/>
      </right>
      <top style="thick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rgb="FF3F3F3F"/>
      </left>
      <right style="thick">
        <color rgb="FF3F3F3F"/>
      </right>
      <top style="thin">
        <color rgb="FF3F3F3F"/>
      </top>
      <bottom style="thin">
        <color indexed="64"/>
      </bottom>
      <diagonal/>
    </border>
    <border>
      <left style="thick">
        <color rgb="FF3F3F3F"/>
      </left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ck">
        <color rgb="FF3F3F3F"/>
      </right>
      <top/>
      <bottom style="thin">
        <color rgb="FF3F3F3F"/>
      </bottom>
      <diagonal/>
    </border>
    <border>
      <left style="thin">
        <color rgb="FF3F3F3F"/>
      </left>
      <right style="thick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rgb="FF3F3F3F"/>
      </left>
      <right style="thin">
        <color rgb="FFB2B2B2"/>
      </right>
      <top/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ck">
        <color rgb="FF3F3F3F"/>
      </right>
      <top style="thin">
        <color rgb="FF3F3F3F"/>
      </top>
      <bottom/>
      <diagonal/>
    </border>
    <border>
      <left style="medium">
        <color rgb="FF3F3F3F"/>
      </left>
      <right style="thin">
        <color rgb="FF3F3F3F"/>
      </right>
      <top style="double">
        <color rgb="FF3F3F3F"/>
      </top>
      <bottom style="medium">
        <color rgb="FF3F3F3F"/>
      </bottom>
      <diagonal/>
    </border>
    <border>
      <left style="thin">
        <color rgb="FF3F3F3F"/>
      </left>
      <right style="thin">
        <color rgb="FF3F3F3F"/>
      </right>
      <top style="double">
        <color rgb="FF3F3F3F"/>
      </top>
      <bottom style="medium">
        <color rgb="FF3F3F3F"/>
      </bottom>
      <diagonal/>
    </border>
    <border>
      <left style="thin">
        <color rgb="FF3F3F3F"/>
      </left>
      <right style="thick">
        <color rgb="FF3F3F3F"/>
      </right>
      <top style="double">
        <color rgb="FF3F3F3F"/>
      </top>
      <bottom style="medium">
        <color rgb="FF3F3F3F"/>
      </bottom>
      <diagonal/>
    </border>
    <border>
      <left style="thick">
        <color rgb="FF3F3F3F"/>
      </left>
      <right style="thin">
        <color rgb="FFB2B2B2"/>
      </right>
      <top style="thick">
        <color rgb="FF3F3F3F"/>
      </top>
      <bottom style="thin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3" fillId="2" borderId="1" applyNumberFormat="0" applyAlignment="0" applyProtection="0"/>
    <xf numFmtId="0" fontId="4" fillId="3" borderId="2" applyNumberFormat="0" applyAlignment="0" applyProtection="0"/>
    <xf numFmtId="0" fontId="1" fillId="4" borderId="3" applyNumberFormat="0" applyFont="0" applyAlignment="0" applyProtection="0"/>
    <xf numFmtId="0" fontId="5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5" fillId="8" borderId="0" applyNumberFormat="0" applyBorder="0" applyAlignment="0" applyProtection="0"/>
    <xf numFmtId="0" fontId="1" fillId="9" borderId="0" applyNumberFormat="0" applyBorder="0" applyAlignment="0" applyProtection="0"/>
    <xf numFmtId="0" fontId="5" fillId="10" borderId="0" applyNumberFormat="0" applyBorder="0" applyAlignment="0" applyProtection="0"/>
    <xf numFmtId="0" fontId="1" fillId="11" borderId="0" applyNumberFormat="0" applyBorder="0" applyAlignment="0" applyProtection="0"/>
  </cellStyleXfs>
  <cellXfs count="47">
    <xf numFmtId="0" fontId="0" fillId="0" borderId="0" xfId="0"/>
    <xf numFmtId="0" fontId="7" fillId="4" borderId="5" xfId="4" applyFont="1" applyBorder="1" applyAlignment="1">
      <alignment horizontal="center"/>
    </xf>
    <xf numFmtId="0" fontId="7" fillId="4" borderId="6" xfId="4" applyFont="1" applyBorder="1" applyAlignment="1">
      <alignment horizontal="center"/>
    </xf>
    <xf numFmtId="0" fontId="7" fillId="4" borderId="7" xfId="4" applyFont="1" applyBorder="1" applyAlignment="1">
      <alignment horizontal="center"/>
    </xf>
    <xf numFmtId="0" fontId="7" fillId="6" borderId="8" xfId="6" applyFont="1" applyBorder="1" applyAlignment="1">
      <alignment horizontal="center"/>
    </xf>
    <xf numFmtId="0" fontId="7" fillId="6" borderId="9" xfId="6" applyFont="1" applyBorder="1" applyAlignment="1">
      <alignment horizontal="center"/>
    </xf>
    <xf numFmtId="0" fontId="7" fillId="6" borderId="10" xfId="6" applyFont="1" applyBorder="1" applyAlignment="1">
      <alignment horizontal="center"/>
    </xf>
    <xf numFmtId="0" fontId="7" fillId="11" borderId="11" xfId="11" applyFont="1" applyBorder="1" applyAlignment="1">
      <alignment horizontal="center"/>
    </xf>
    <xf numFmtId="0" fontId="8" fillId="2" borderId="12" xfId="2" applyFont="1" applyBorder="1"/>
    <xf numFmtId="0" fontId="9" fillId="12" borderId="4" xfId="1" applyFont="1" applyFill="1" applyBorder="1" applyAlignment="1">
      <alignment horizontal="center" vertical="top"/>
    </xf>
    <xf numFmtId="0" fontId="0" fillId="4" borderId="13" xfId="4" applyFont="1" applyBorder="1" applyAlignment="1">
      <alignment horizontal="center" vertical="top" wrapText="1"/>
    </xf>
    <xf numFmtId="0" fontId="5" fillId="8" borderId="13" xfId="8" applyBorder="1" applyAlignment="1">
      <alignment horizontal="center" vertical="top" wrapText="1"/>
    </xf>
    <xf numFmtId="0" fontId="1" fillId="6" borderId="14" xfId="6" applyBorder="1" applyAlignment="1">
      <alignment horizontal="center" vertical="top" wrapText="1"/>
    </xf>
    <xf numFmtId="0" fontId="5" fillId="5" borderId="14" xfId="5" applyBorder="1" applyAlignment="1">
      <alignment horizontal="center" vertical="top" wrapText="1"/>
    </xf>
    <xf numFmtId="0" fontId="1" fillId="11" borderId="14" xfId="11" applyBorder="1" applyAlignment="1">
      <alignment horizontal="center" vertical="top" wrapText="1"/>
    </xf>
    <xf numFmtId="0" fontId="3" fillId="2" borderId="15" xfId="2" applyBorder="1"/>
    <xf numFmtId="3" fontId="10" fillId="12" borderId="16" xfId="1" applyNumberFormat="1" applyFont="1" applyFill="1" applyBorder="1" applyAlignment="1">
      <alignment horizontal="left" wrapText="1"/>
    </xf>
    <xf numFmtId="4" fontId="0" fillId="4" borderId="17" xfId="4" applyNumberFormat="1" applyFont="1" applyBorder="1" applyAlignment="1">
      <alignment wrapText="1"/>
    </xf>
    <xf numFmtId="4" fontId="5" fillId="8" borderId="17" xfId="8" applyNumberFormat="1" applyBorder="1" applyAlignment="1">
      <alignment wrapText="1"/>
    </xf>
    <xf numFmtId="4" fontId="1" fillId="6" borderId="18" xfId="6" applyNumberFormat="1" applyBorder="1" applyAlignment="1">
      <alignment wrapText="1"/>
    </xf>
    <xf numFmtId="4" fontId="5" fillId="5" borderId="18" xfId="5" applyNumberFormat="1" applyBorder="1" applyAlignment="1">
      <alignment wrapText="1"/>
    </xf>
    <xf numFmtId="4" fontId="1" fillId="11" borderId="18" xfId="11" applyNumberFormat="1" applyBorder="1" applyAlignment="1">
      <alignment wrapText="1"/>
    </xf>
    <xf numFmtId="4" fontId="3" fillId="2" borderId="19" xfId="2" applyNumberFormat="1" applyBorder="1"/>
    <xf numFmtId="0" fontId="10" fillId="12" borderId="16" xfId="1" applyFont="1" applyFill="1" applyBorder="1"/>
    <xf numFmtId="4" fontId="0" fillId="4" borderId="3" xfId="4" applyNumberFormat="1" applyFont="1" applyAlignment="1">
      <alignment wrapText="1"/>
    </xf>
    <xf numFmtId="4" fontId="5" fillId="8" borderId="3" xfId="8" applyNumberFormat="1" applyBorder="1" applyAlignment="1">
      <alignment wrapText="1"/>
    </xf>
    <xf numFmtId="4" fontId="1" fillId="6" borderId="1" xfId="6" applyNumberFormat="1" applyBorder="1" applyAlignment="1">
      <alignment wrapText="1"/>
    </xf>
    <xf numFmtId="4" fontId="5" fillId="5" borderId="1" xfId="5" applyNumberFormat="1" applyBorder="1" applyAlignment="1">
      <alignment wrapText="1"/>
    </xf>
    <xf numFmtId="4" fontId="1" fillId="11" borderId="1" xfId="11" applyNumberFormat="1" applyBorder="1" applyAlignment="1">
      <alignment wrapText="1"/>
    </xf>
    <xf numFmtId="4" fontId="3" fillId="2" borderId="20" xfId="2" applyNumberFormat="1" applyBorder="1"/>
    <xf numFmtId="0" fontId="1" fillId="6" borderId="1" xfId="6" applyBorder="1"/>
    <xf numFmtId="0" fontId="10" fillId="12" borderId="21" xfId="1" applyFont="1" applyFill="1" applyBorder="1"/>
    <xf numFmtId="4" fontId="0" fillId="4" borderId="22" xfId="4" applyNumberFormat="1" applyFont="1" applyBorder="1" applyAlignment="1">
      <alignment wrapText="1"/>
    </xf>
    <xf numFmtId="4" fontId="5" fillId="8" borderId="22" xfId="8" applyNumberFormat="1" applyBorder="1" applyAlignment="1">
      <alignment wrapText="1"/>
    </xf>
    <xf numFmtId="3" fontId="1" fillId="6" borderId="23" xfId="6" applyNumberFormat="1" applyBorder="1" applyAlignment="1">
      <alignment wrapText="1"/>
    </xf>
    <xf numFmtId="4" fontId="5" fillId="5" borderId="23" xfId="5" applyNumberFormat="1" applyBorder="1" applyAlignment="1">
      <alignment wrapText="1"/>
    </xf>
    <xf numFmtId="4" fontId="1" fillId="11" borderId="23" xfId="11" applyNumberFormat="1" applyBorder="1" applyAlignment="1">
      <alignment wrapText="1"/>
    </xf>
    <xf numFmtId="4" fontId="3" fillId="2" borderId="24" xfId="2" applyNumberFormat="1" applyBorder="1"/>
    <xf numFmtId="0" fontId="10" fillId="12" borderId="25" xfId="1" applyFont="1" applyFill="1" applyBorder="1"/>
    <xf numFmtId="4" fontId="1" fillId="9" borderId="26" xfId="9" applyNumberFormat="1" applyBorder="1" applyAlignment="1">
      <alignment wrapText="1"/>
    </xf>
    <xf numFmtId="4" fontId="5" fillId="8" borderId="26" xfId="8" applyNumberFormat="1" applyBorder="1" applyAlignment="1">
      <alignment wrapText="1"/>
    </xf>
    <xf numFmtId="4" fontId="1" fillId="7" borderId="26" xfId="7" applyNumberFormat="1" applyBorder="1" applyAlignment="1">
      <alignment wrapText="1"/>
    </xf>
    <xf numFmtId="4" fontId="5" fillId="5" borderId="26" xfId="5" applyNumberFormat="1" applyBorder="1" applyAlignment="1">
      <alignment wrapText="1"/>
    </xf>
    <xf numFmtId="4" fontId="5" fillId="10" borderId="26" xfId="10" applyNumberFormat="1" applyBorder="1" applyAlignment="1">
      <alignment wrapText="1"/>
    </xf>
    <xf numFmtId="4" fontId="4" fillId="3" borderId="27" xfId="3" applyNumberFormat="1" applyBorder="1"/>
    <xf numFmtId="0" fontId="11" fillId="0" borderId="0" xfId="0" applyFont="1"/>
    <xf numFmtId="0" fontId="6" fillId="12" borderId="28" xfId="1" applyFont="1" applyFill="1" applyBorder="1" applyAlignment="1">
      <alignment horizontal="center" vertical="center"/>
    </xf>
  </cellXfs>
  <cellStyles count="12">
    <cellStyle name="20 % - Aksentti1" xfId="6" builtinId="30"/>
    <cellStyle name="20 % - Aksentti4" xfId="11" builtinId="42"/>
    <cellStyle name="40 % - Aksentti1" xfId="7" builtinId="31"/>
    <cellStyle name="40 % - Aksentti2" xfId="9" builtinId="35"/>
    <cellStyle name="Aksentti1" xfId="5" builtinId="29"/>
    <cellStyle name="Aksentti2" xfId="8" builtinId="33"/>
    <cellStyle name="Aksentti4" xfId="10" builtinId="41"/>
    <cellStyle name="Huomautus" xfId="4" builtinId="10"/>
    <cellStyle name="Normaali" xfId="0" builtinId="0"/>
    <cellStyle name="Otsikko 4" xfId="1" builtinId="19"/>
    <cellStyle name="Tarkistussolu" xfId="3" builtinId="23"/>
    <cellStyle name="Tulostus" xfId="2" builtinId="21"/>
  </cellStyles>
  <dxfs count="1">
    <dxf>
      <font>
        <color theme="0"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A76BD-4FC7-4C27-8483-01CF0EFFD9F9}">
  <dimension ref="A1:M12"/>
  <sheetViews>
    <sheetView tabSelected="1" workbookViewId="0"/>
  </sheetViews>
  <sheetFormatPr defaultRowHeight="14.5" x14ac:dyDescent="0.35"/>
  <cols>
    <col min="1" max="12" width="13.7265625" customWidth="1"/>
    <col min="13" max="13" width="19.54296875" customWidth="1"/>
  </cols>
  <sheetData>
    <row r="1" spans="1:13" ht="29" thickBot="1" x14ac:dyDescent="0.7">
      <c r="A1" s="45" t="s">
        <v>25</v>
      </c>
    </row>
    <row r="2" spans="1:13" ht="29" thickTop="1" x14ac:dyDescent="0.5">
      <c r="A2" s="46">
        <v>2021</v>
      </c>
      <c r="B2" s="1" t="s">
        <v>0</v>
      </c>
      <c r="C2" s="2"/>
      <c r="D2" s="2"/>
      <c r="E2" s="2"/>
      <c r="F2" s="2"/>
      <c r="G2" s="3"/>
      <c r="H2" s="4" t="s">
        <v>1</v>
      </c>
      <c r="I2" s="5"/>
      <c r="J2" s="5"/>
      <c r="K2" s="6"/>
      <c r="L2" s="7" t="s">
        <v>2</v>
      </c>
      <c r="M2" s="8" t="s">
        <v>3</v>
      </c>
    </row>
    <row r="3" spans="1:13" ht="58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1" t="s">
        <v>10</v>
      </c>
      <c r="H3" s="12" t="s">
        <v>11</v>
      </c>
      <c r="I3" s="12" t="s">
        <v>12</v>
      </c>
      <c r="J3" s="12" t="s">
        <v>13</v>
      </c>
      <c r="K3" s="13" t="s">
        <v>14</v>
      </c>
      <c r="L3" s="14" t="s">
        <v>15</v>
      </c>
      <c r="M3" s="15"/>
    </row>
    <row r="4" spans="1:13" ht="15.5" x14ac:dyDescent="0.35">
      <c r="A4" s="16" t="s">
        <v>16</v>
      </c>
      <c r="B4" s="17">
        <v>8001810.0499999998</v>
      </c>
      <c r="C4" s="17">
        <v>1945422.92</v>
      </c>
      <c r="D4" s="17">
        <v>841600.66</v>
      </c>
      <c r="E4" s="17">
        <v>2276516.65</v>
      </c>
      <c r="F4" s="17">
        <f>2649311.06+12119.99</f>
        <v>2661431.0500000003</v>
      </c>
      <c r="G4" s="18">
        <f t="shared" ref="G4:G12" si="0">SUM(B4:F4)</f>
        <v>15726781.33</v>
      </c>
      <c r="H4" s="19">
        <v>7981573.0999999996</v>
      </c>
      <c r="I4" s="19">
        <v>57159.76</v>
      </c>
      <c r="J4" s="19">
        <v>68771.87</v>
      </c>
      <c r="K4" s="20">
        <f t="shared" ref="K4:K12" si="1">SUM(H4:J4)</f>
        <v>8107504.7299999995</v>
      </c>
      <c r="L4" s="21">
        <v>1141191.1400000001</v>
      </c>
      <c r="M4" s="22">
        <f t="shared" ref="M4:M12" si="2">SUM(G4,K4,L4)</f>
        <v>24975477.199999999</v>
      </c>
    </row>
    <row r="5" spans="1:13" ht="15.5" x14ac:dyDescent="0.35">
      <c r="A5" s="23" t="s">
        <v>17</v>
      </c>
      <c r="B5" s="24">
        <v>1079646.92</v>
      </c>
      <c r="C5" s="24">
        <v>335031.55</v>
      </c>
      <c r="D5" s="24"/>
      <c r="E5" s="24">
        <v>12800.9</v>
      </c>
      <c r="F5" s="24">
        <v>953502.43</v>
      </c>
      <c r="G5" s="25">
        <f t="shared" si="0"/>
        <v>2380981.7999999998</v>
      </c>
      <c r="H5" s="26">
        <v>0</v>
      </c>
      <c r="I5" s="26">
        <v>4140</v>
      </c>
      <c r="J5" s="26">
        <v>0</v>
      </c>
      <c r="K5" s="27">
        <f t="shared" si="1"/>
        <v>4140</v>
      </c>
      <c r="L5" s="28"/>
      <c r="M5" s="29">
        <f t="shared" si="2"/>
        <v>2385121.7999999998</v>
      </c>
    </row>
    <row r="6" spans="1:13" ht="15.5" x14ac:dyDescent="0.35">
      <c r="A6" s="23" t="s">
        <v>18</v>
      </c>
      <c r="B6" s="24">
        <v>151928.51999999999</v>
      </c>
      <c r="C6" s="24">
        <v>37540.639999999999</v>
      </c>
      <c r="D6" s="24">
        <v>28468.69</v>
      </c>
      <c r="E6" s="24">
        <v>4.9400000000000004</v>
      </c>
      <c r="F6" s="24">
        <v>196949.15</v>
      </c>
      <c r="G6" s="25">
        <f t="shared" si="0"/>
        <v>414891.93999999994</v>
      </c>
      <c r="H6" s="26">
        <v>0</v>
      </c>
      <c r="I6" s="26">
        <v>0</v>
      </c>
      <c r="J6" s="26">
        <v>0</v>
      </c>
      <c r="K6" s="27">
        <f t="shared" si="1"/>
        <v>0</v>
      </c>
      <c r="L6" s="28"/>
      <c r="M6" s="29">
        <f t="shared" si="2"/>
        <v>414891.93999999994</v>
      </c>
    </row>
    <row r="7" spans="1:13" ht="15.5" x14ac:dyDescent="0.35">
      <c r="A7" s="23" t="s">
        <v>19</v>
      </c>
      <c r="B7" s="24">
        <v>979931.38</v>
      </c>
      <c r="C7" s="24">
        <v>279425.68</v>
      </c>
      <c r="D7" s="24">
        <v>44918.2</v>
      </c>
      <c r="E7" s="24">
        <v>148325.15</v>
      </c>
      <c r="F7" s="24">
        <v>540997.19999999995</v>
      </c>
      <c r="G7" s="25">
        <f t="shared" si="0"/>
        <v>1993597.6099999999</v>
      </c>
      <c r="H7" s="26">
        <v>199872.4</v>
      </c>
      <c r="I7" s="26">
        <v>0</v>
      </c>
      <c r="J7" s="26">
        <v>0</v>
      </c>
      <c r="K7" s="27">
        <f t="shared" si="1"/>
        <v>199872.4</v>
      </c>
      <c r="L7" s="28">
        <v>19397.43</v>
      </c>
      <c r="M7" s="29">
        <f t="shared" si="2"/>
        <v>2212867.44</v>
      </c>
    </row>
    <row r="8" spans="1:13" ht="15.5" x14ac:dyDescent="0.35">
      <c r="A8" s="23" t="s">
        <v>20</v>
      </c>
      <c r="B8" s="24">
        <v>2011349</v>
      </c>
      <c r="C8" s="24">
        <v>515593</v>
      </c>
      <c r="D8" s="24">
        <v>895443</v>
      </c>
      <c r="E8" s="24">
        <v>20000</v>
      </c>
      <c r="F8" s="24">
        <v>914593</v>
      </c>
      <c r="G8" s="25">
        <f t="shared" si="0"/>
        <v>4356978</v>
      </c>
      <c r="H8" s="26">
        <v>0</v>
      </c>
      <c r="I8" s="26">
        <v>0</v>
      </c>
      <c r="J8" s="26">
        <v>0</v>
      </c>
      <c r="K8" s="27">
        <f t="shared" si="1"/>
        <v>0</v>
      </c>
      <c r="L8" s="28"/>
      <c r="M8" s="29">
        <f t="shared" si="2"/>
        <v>4356978</v>
      </c>
    </row>
    <row r="9" spans="1:13" ht="15.5" x14ac:dyDescent="0.35">
      <c r="A9" s="23" t="s">
        <v>21</v>
      </c>
      <c r="B9" s="24">
        <v>1372855</v>
      </c>
      <c r="C9" s="24">
        <v>427194</v>
      </c>
      <c r="D9" s="24">
        <v>13519</v>
      </c>
      <c r="E9" s="24">
        <v>199681</v>
      </c>
      <c r="F9" s="24">
        <v>1407926</v>
      </c>
      <c r="G9" s="25">
        <f t="shared" si="0"/>
        <v>3421175</v>
      </c>
      <c r="H9" s="30">
        <v>0</v>
      </c>
      <c r="I9" s="30">
        <v>0</v>
      </c>
      <c r="J9" s="30">
        <v>0</v>
      </c>
      <c r="K9" s="27">
        <f t="shared" si="1"/>
        <v>0</v>
      </c>
      <c r="L9" s="28">
        <v>-4324</v>
      </c>
      <c r="M9" s="29">
        <f t="shared" si="2"/>
        <v>3416851</v>
      </c>
    </row>
    <row r="10" spans="1:13" ht="15.5" x14ac:dyDescent="0.35">
      <c r="A10" s="23" t="s">
        <v>22</v>
      </c>
      <c r="B10" s="24">
        <v>1439642.85</v>
      </c>
      <c r="C10" s="24">
        <v>485366.05</v>
      </c>
      <c r="D10" s="24">
        <v>0</v>
      </c>
      <c r="E10" s="24">
        <v>8142.7</v>
      </c>
      <c r="F10" s="24">
        <v>1512515.85</v>
      </c>
      <c r="G10" s="25">
        <f t="shared" si="0"/>
        <v>3445667.45</v>
      </c>
      <c r="H10" s="26">
        <v>591814</v>
      </c>
      <c r="I10" s="30"/>
      <c r="J10" s="19">
        <v>32374.59</v>
      </c>
      <c r="K10" s="27">
        <f>SUM(H10:J10)</f>
        <v>624188.59</v>
      </c>
      <c r="L10" s="28"/>
      <c r="M10" s="29">
        <f t="shared" si="2"/>
        <v>4069856.04</v>
      </c>
    </row>
    <row r="11" spans="1:13" ht="16" thickBot="1" x14ac:dyDescent="0.4">
      <c r="A11" s="31" t="s">
        <v>23</v>
      </c>
      <c r="B11" s="32">
        <v>3722454.6</v>
      </c>
      <c r="C11" s="32">
        <v>1461302.95</v>
      </c>
      <c r="D11" s="32">
        <v>406289.39</v>
      </c>
      <c r="E11" s="32">
        <v>1197255.33</v>
      </c>
      <c r="F11" s="32">
        <f>10111365.2-E11</f>
        <v>8914109.8699999992</v>
      </c>
      <c r="G11" s="33">
        <f t="shared" si="0"/>
        <v>15701412.139999999</v>
      </c>
      <c r="H11" s="34">
        <v>10264758.67</v>
      </c>
      <c r="I11" s="34">
        <v>921875</v>
      </c>
      <c r="J11" s="34">
        <v>26951128.014303114</v>
      </c>
      <c r="K11" s="35">
        <f t="shared" si="1"/>
        <v>38137761.684303112</v>
      </c>
      <c r="L11" s="36">
        <v>554998.27213200659</v>
      </c>
      <c r="M11" s="37">
        <f t="shared" si="2"/>
        <v>54394172.096435122</v>
      </c>
    </row>
    <row r="12" spans="1:13" ht="16.5" thickTop="1" thickBot="1" x14ac:dyDescent="0.4">
      <c r="A12" s="38" t="s">
        <v>24</v>
      </c>
      <c r="B12" s="39">
        <f>SUM(B4:B11)</f>
        <v>18759618.32</v>
      </c>
      <c r="C12" s="39">
        <f>SUM(C4:C11)</f>
        <v>5486876.79</v>
      </c>
      <c r="D12" s="39">
        <f>SUM(D4:D11)</f>
        <v>2230238.94</v>
      </c>
      <c r="E12" s="39">
        <f>SUM(E4:E11)</f>
        <v>3862726.67</v>
      </c>
      <c r="F12" s="39">
        <f>SUM(F4:F11)</f>
        <v>17102024.549999997</v>
      </c>
      <c r="G12" s="40">
        <f t="shared" si="0"/>
        <v>47441485.269999996</v>
      </c>
      <c r="H12" s="41">
        <f>SUM(H4:H11)</f>
        <v>19038018.170000002</v>
      </c>
      <c r="I12" s="41">
        <f>SUM(I4:I11)</f>
        <v>983174.76</v>
      </c>
      <c r="J12" s="41">
        <f>SUM(J4:J11)</f>
        <v>27052274.474303115</v>
      </c>
      <c r="K12" s="42">
        <f t="shared" si="1"/>
        <v>47073467.404303119</v>
      </c>
      <c r="L12" s="43">
        <f>SUM(L4:L11)</f>
        <v>1711262.8421320068</v>
      </c>
      <c r="M12" s="44">
        <f t="shared" si="2"/>
        <v>96226215.516435117</v>
      </c>
    </row>
  </sheetData>
  <mergeCells count="2">
    <mergeCell ref="B2:G2"/>
    <mergeCell ref="H2:K2"/>
  </mergeCells>
  <conditionalFormatting sqref="A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Kv-tulojen koonti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Häkkinen Vesa</dc:creator>
  <cp:lastModifiedBy>Häkkinen Vesa</cp:lastModifiedBy>
  <dcterms:created xsi:type="dcterms:W3CDTF">2022-06-09T17:46:22Z</dcterms:created>
  <dcterms:modified xsi:type="dcterms:W3CDTF">2022-06-09T17:51:48Z</dcterms:modified>
</cp:coreProperties>
</file>