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yömarkkinaosasto\Osaston yhteiset\SAKASTI\Sakastin liitetiedostoja\"/>
    </mc:Choice>
  </mc:AlternateContent>
  <bookViews>
    <workbookView xWindow="240" yWindow="420" windowWidth="18915" windowHeight="13830"/>
  </bookViews>
  <sheets>
    <sheet name="Määräaikainen" sheetId="1" r:id="rId1"/>
  </sheets>
  <calcPr calcId="152511"/>
</workbook>
</file>

<file path=xl/calcChain.xml><?xml version="1.0" encoding="utf-8"?>
<calcChain xmlns="http://schemas.openxmlformats.org/spreadsheetml/2006/main">
  <c r="B13" i="1" l="1"/>
  <c r="B9" i="1"/>
  <c r="B8" i="1" s="1"/>
  <c r="B12" i="1" l="1"/>
  <c r="B14" i="1" s="1"/>
  <c r="B17" i="1" s="1"/>
</calcChain>
</file>

<file path=xl/sharedStrings.xml><?xml version="1.0" encoding="utf-8"?>
<sst xmlns="http://schemas.openxmlformats.org/spreadsheetml/2006/main" count="23" uniqueCount="21">
  <si>
    <t>Lomarahanvaihtotaulukko määräaikainen tuntipalkkainen 116§ 3 mom.</t>
  </si>
  <si>
    <t>Vaihtokerroin</t>
  </si>
  <si>
    <t>Tuntipalkka</t>
  </si>
  <si>
    <t>Lomarahan määrä</t>
  </si>
  <si>
    <t xml:space="preserve">Lomamääräytymisvuoden palkka </t>
  </si>
  <si>
    <t>Loma-taulukko</t>
  </si>
  <si>
    <t>Lomapalkka</t>
  </si>
  <si>
    <t>Lomaraha</t>
  </si>
  <si>
    <t>Varsinainen tuntipalkka</t>
  </si>
  <si>
    <t>%</t>
  </si>
  <si>
    <t>Täysiä lomanmääräytymiskuukausia</t>
  </si>
  <si>
    <t>Lomataulukko</t>
  </si>
  <si>
    <t>Lomapalkkaprosentti</t>
  </si>
  <si>
    <t>Lomarahaprosentti</t>
  </si>
  <si>
    <t>Lomarahan määrä, euroa</t>
  </si>
  <si>
    <t>Vähennys/lomarahavapaapäivä</t>
  </si>
  <si>
    <t>Lomarahavapaita enintään</t>
  </si>
  <si>
    <t>Pidän lomarahavapaita</t>
  </si>
  <si>
    <t>Lomarahaa jää</t>
  </si>
  <si>
    <t>Merkitse tummiin ruutuihin tarvittavat tiedot.</t>
  </si>
  <si>
    <t>Lomaraha ja -korvaustaulukot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</si>
</sst>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0" borderId="0" xfId="0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1" fillId="3" borderId="1" xfId="0" applyFont="1" applyFill="1" applyBorder="1" applyProtection="1"/>
    <xf numFmtId="0" fontId="0" fillId="3" borderId="1" xfId="0" applyFill="1" applyBorder="1" applyProtection="1"/>
    <xf numFmtId="0" fontId="1" fillId="3" borderId="2" xfId="0" applyFont="1" applyFill="1" applyBorder="1" applyAlignment="1" applyProtection="1">
      <alignment vertical="top" wrapText="1"/>
    </xf>
    <xf numFmtId="0" fontId="1" fillId="3" borderId="3" xfId="0" applyFont="1" applyFill="1" applyBorder="1" applyProtection="1"/>
    <xf numFmtId="0" fontId="0" fillId="3" borderId="4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0" fontId="0" fillId="0" borderId="5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0" fontId="0" fillId="0" borderId="6" xfId="0" applyNumberForma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21" sqref="E21"/>
    </sheetView>
  </sheetViews>
  <sheetFormatPr defaultRowHeight="15" x14ac:dyDescent="0.25"/>
  <cols>
    <col min="1" max="1" width="50.7109375" customWidth="1"/>
    <col min="2" max="2" width="10.85546875" customWidth="1"/>
    <col min="3" max="6" width="8.85546875" customWidth="1"/>
  </cols>
  <sheetData>
    <row r="1" spans="1:9" ht="15.75" x14ac:dyDescent="0.25">
      <c r="A1" s="2" t="s">
        <v>0</v>
      </c>
      <c r="B1" s="3"/>
      <c r="G1" s="11" t="s">
        <v>20</v>
      </c>
      <c r="H1" s="12"/>
      <c r="I1" s="12"/>
    </row>
    <row r="2" spans="1:9" ht="15.75" x14ac:dyDescent="0.25">
      <c r="A2" s="3" t="s">
        <v>19</v>
      </c>
      <c r="B2" s="3"/>
      <c r="G2" s="12"/>
      <c r="H2" s="12"/>
      <c r="I2" s="12"/>
    </row>
    <row r="3" spans="1:9" ht="15.75" x14ac:dyDescent="0.25">
      <c r="A3" s="3"/>
      <c r="B3" s="3"/>
      <c r="G3" s="12"/>
      <c r="H3" s="12"/>
      <c r="I3" s="12"/>
    </row>
    <row r="4" spans="1:9" ht="15.75" x14ac:dyDescent="0.25">
      <c r="A4" s="2" t="s">
        <v>4</v>
      </c>
      <c r="B4" s="4">
        <v>30000</v>
      </c>
      <c r="G4" s="13" t="s">
        <v>1</v>
      </c>
      <c r="H4" s="12"/>
      <c r="I4" s="14">
        <v>4.76</v>
      </c>
    </row>
    <row r="5" spans="1:9" ht="15.75" x14ac:dyDescent="0.25">
      <c r="A5" s="2" t="s">
        <v>8</v>
      </c>
      <c r="B5" s="4">
        <v>15.34</v>
      </c>
      <c r="G5" s="12" t="s">
        <v>2</v>
      </c>
      <c r="H5" s="12"/>
      <c r="I5" s="15">
        <v>7.65</v>
      </c>
    </row>
    <row r="6" spans="1:9" ht="15.75" x14ac:dyDescent="0.25">
      <c r="A6" s="2" t="s">
        <v>10</v>
      </c>
      <c r="B6" s="5">
        <v>12</v>
      </c>
      <c r="G6" s="11" t="s">
        <v>3</v>
      </c>
      <c r="H6" s="12"/>
      <c r="I6" s="12"/>
    </row>
    <row r="7" spans="1:9" ht="15.75" x14ac:dyDescent="0.25">
      <c r="A7" s="2" t="s">
        <v>11</v>
      </c>
      <c r="B7" s="5">
        <v>1</v>
      </c>
      <c r="G7" s="16" t="s">
        <v>5</v>
      </c>
      <c r="H7" s="17" t="s">
        <v>6</v>
      </c>
      <c r="I7" s="17" t="s">
        <v>7</v>
      </c>
    </row>
    <row r="8" spans="1:9" ht="15.75" x14ac:dyDescent="0.25">
      <c r="A8" s="2" t="s">
        <v>6</v>
      </c>
      <c r="B8" s="6">
        <f>ROUND(B9*B4,2)</f>
        <v>3900</v>
      </c>
      <c r="G8" s="18"/>
      <c r="H8" s="19" t="s">
        <v>9</v>
      </c>
      <c r="I8" s="19" t="s">
        <v>9</v>
      </c>
    </row>
    <row r="9" spans="1:9" ht="15.75" x14ac:dyDescent="0.25">
      <c r="A9" s="2" t="s">
        <v>12</v>
      </c>
      <c r="B9" s="7">
        <f>VLOOKUP(B7,$G$9:$I$11,2)</f>
        <v>0.13</v>
      </c>
      <c r="G9" s="20">
        <v>1</v>
      </c>
      <c r="H9" s="21">
        <v>0.13</v>
      </c>
      <c r="I9" s="22">
        <v>4.5499999999999999E-2</v>
      </c>
    </row>
    <row r="10" spans="1:9" ht="15.75" x14ac:dyDescent="0.25">
      <c r="A10" s="2" t="s">
        <v>13</v>
      </c>
      <c r="B10" s="7">
        <v>0.35</v>
      </c>
      <c r="G10" s="23">
        <v>2</v>
      </c>
      <c r="H10" s="24">
        <v>0.115</v>
      </c>
      <c r="I10" s="25">
        <v>3.78E-2</v>
      </c>
    </row>
    <row r="11" spans="1:9" ht="15.75" x14ac:dyDescent="0.25">
      <c r="A11" s="3"/>
      <c r="B11" s="3"/>
      <c r="G11" s="23">
        <v>3</v>
      </c>
      <c r="H11" s="24">
        <v>0.09</v>
      </c>
      <c r="I11" s="25">
        <v>3.0099999999999998E-2</v>
      </c>
    </row>
    <row r="12" spans="1:9" ht="15.75" x14ac:dyDescent="0.25">
      <c r="A12" s="2" t="s">
        <v>14</v>
      </c>
      <c r="B12" s="8">
        <f>ROUND($B$10*$B$8,2)</f>
        <v>1365</v>
      </c>
    </row>
    <row r="13" spans="1:9" ht="15.75" x14ac:dyDescent="0.25">
      <c r="A13" s="2" t="s">
        <v>15</v>
      </c>
      <c r="B13" s="8">
        <f>ROUND(B5*I5,2)</f>
        <v>117.35</v>
      </c>
    </row>
    <row r="14" spans="1:9" ht="15.75" x14ac:dyDescent="0.25">
      <c r="A14" s="2" t="s">
        <v>16</v>
      </c>
      <c r="B14" s="9">
        <f>ROUND(B12/B13,0)</f>
        <v>12</v>
      </c>
    </row>
    <row r="15" spans="1:9" ht="15.75" x14ac:dyDescent="0.25">
      <c r="A15" s="3"/>
      <c r="B15" s="3"/>
    </row>
    <row r="16" spans="1:9" ht="15.75" x14ac:dyDescent="0.25">
      <c r="A16" s="2" t="s">
        <v>17</v>
      </c>
      <c r="B16" s="5">
        <v>12</v>
      </c>
    </row>
    <row r="17" spans="1:5" ht="15.75" x14ac:dyDescent="0.25">
      <c r="A17" s="2" t="s">
        <v>18</v>
      </c>
      <c r="B17" s="10">
        <f>IF(AND(B14-B16&gt;0,B12-B16*B13&gt;0),ROUND(B12-B16*B13,2),0)</f>
        <v>0</v>
      </c>
      <c r="C17" s="1"/>
      <c r="D17" s="1"/>
      <c r="E17" s="1"/>
    </row>
  </sheetData>
  <sheetProtection selectLockedCells="1"/>
  <mergeCells count="1"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2CE56190D7B9408307A835F5AF1F58" ma:contentTypeVersion="4" ma:contentTypeDescription="Luo uusi asiakirja." ma:contentTypeScope="" ma:versionID="e10ba9e3c3555e1c9bb3d314921b1bb6">
  <xsd:schema xmlns:xsd="http://www.w3.org/2001/XMLSchema" xmlns:xs="http://www.w3.org/2001/XMLSchema" xmlns:p="http://schemas.microsoft.com/office/2006/metadata/properties" xmlns:ns2="66db9c19-d70c-4573-8979-ffecfd0ae984" targetNamespace="http://schemas.microsoft.com/office/2006/metadata/properties" ma:root="true" ma:fieldsID="c982795e07f2665507a93ff035947339" ns2:_="">
    <xsd:import namespace="66db9c19-d70c-4573-8979-ffecfd0ae9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9c19-d70c-4573-8979-ffecfd0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7AD150-CB7C-43E6-A774-9B2C4F1DE28F}"/>
</file>

<file path=customXml/itemProps2.xml><?xml version="1.0" encoding="utf-8"?>
<ds:datastoreItem xmlns:ds="http://schemas.openxmlformats.org/officeDocument/2006/customXml" ds:itemID="{698D2E3C-559A-4CEB-8305-D6B0378F0A2D}"/>
</file>

<file path=customXml/itemProps3.xml><?xml version="1.0" encoding="utf-8"?>
<ds:datastoreItem xmlns:ds="http://schemas.openxmlformats.org/officeDocument/2006/customXml" ds:itemID="{C035D12B-EFCC-40D2-86AB-C331C13E3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Määräaikainen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 Ala-Kokkila</dc:creator>
  <cp:lastModifiedBy>Monola Sirpa</cp:lastModifiedBy>
  <dcterms:created xsi:type="dcterms:W3CDTF">2013-12-03T08:00:00Z</dcterms:created>
  <dcterms:modified xsi:type="dcterms:W3CDTF">2016-10-19T11:22:58Z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0x0101007D2CE56190D7B9408307A835F5AF1F58</vt:lpwstr>
  </property>
  <property fmtid="{D5CDD505-2E9C-101B-9397-08002B2CF9AE}" pid="3" name="Order">
    <vt:r8>100</vt:r8>
  </property>
</Properties>
</file>